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pac\opdu\Отдел 4 КТП\Publicity OPGG\SITE+Eufunds\Published documents\2017-06-29_SFC-Godishen-doklad-OPGG-2016\"/>
    </mc:Choice>
  </mc:AlternateContent>
  <bookViews>
    <workbookView xWindow="360" yWindow="90" windowWidth="21720" windowHeight="10740"/>
  </bookViews>
  <sheets>
    <sheet name="31.12.2016" sheetId="2" r:id="rId1"/>
  </sheets>
  <calcPr calcId="162913"/>
</workbook>
</file>

<file path=xl/calcChain.xml><?xml version="1.0" encoding="utf-8"?>
<calcChain xmlns="http://schemas.openxmlformats.org/spreadsheetml/2006/main">
  <c r="L55" i="2" l="1"/>
  <c r="L51" i="2"/>
  <c r="L41" i="2"/>
  <c r="M41" i="2" s="1"/>
  <c r="N41" i="2"/>
  <c r="L19" i="2"/>
  <c r="M19" i="2" s="1"/>
  <c r="N29" i="2" l="1"/>
  <c r="L27" i="2"/>
  <c r="L39" i="2"/>
  <c r="L48" i="2"/>
  <c r="M48" i="2" s="1"/>
  <c r="N48" i="2"/>
  <c r="L25" i="2"/>
  <c r="L13" i="2"/>
  <c r="O55" i="2" l="1"/>
  <c r="N54" i="2"/>
  <c r="L54" i="2"/>
  <c r="M54" i="2" s="1"/>
  <c r="L53" i="2"/>
  <c r="M53" i="2" s="1"/>
  <c r="N52" i="2"/>
  <c r="L52" i="2"/>
  <c r="M52" i="2" s="1"/>
  <c r="M25" i="2"/>
  <c r="N51" i="2"/>
  <c r="M51" i="2"/>
  <c r="N39" i="2"/>
  <c r="M39" i="2"/>
  <c r="N50" i="2"/>
  <c r="L50" i="2"/>
  <c r="M50" i="2" s="1"/>
  <c r="N27" i="2"/>
  <c r="M27" i="2"/>
  <c r="N42" i="2"/>
  <c r="L42" i="2"/>
  <c r="M42" i="2" s="1"/>
  <c r="N40" i="2"/>
  <c r="L40" i="2"/>
  <c r="M40" i="2" s="1"/>
  <c r="N24" i="2"/>
  <c r="L24" i="2"/>
  <c r="M24" i="2" s="1"/>
  <c r="N43" i="2"/>
  <c r="L43" i="2"/>
  <c r="M43" i="2" s="1"/>
  <c r="N31" i="2"/>
  <c r="L31" i="2"/>
  <c r="M31" i="2" s="1"/>
  <c r="N36" i="2"/>
  <c r="L36" i="2"/>
  <c r="M36" i="2" s="1"/>
  <c r="N46" i="2"/>
  <c r="L46" i="2"/>
  <c r="M46" i="2" s="1"/>
  <c r="N28" i="2"/>
  <c r="L28" i="2"/>
  <c r="M28" i="2" s="1"/>
  <c r="N35" i="2"/>
  <c r="L35" i="2"/>
  <c r="M35" i="2" s="1"/>
  <c r="N47" i="2"/>
  <c r="L47" i="2"/>
  <c r="M47" i="2" s="1"/>
  <c r="N33" i="2"/>
  <c r="L33" i="2"/>
  <c r="M33" i="2" s="1"/>
  <c r="N26" i="2"/>
  <c r="L26" i="2"/>
  <c r="M26" i="2" s="1"/>
  <c r="N30" i="2"/>
  <c r="L30" i="2"/>
  <c r="M30" i="2" s="1"/>
  <c r="L29" i="2"/>
  <c r="M29" i="2" s="1"/>
  <c r="N45" i="2"/>
  <c r="L45" i="2"/>
  <c r="M45" i="2" s="1"/>
  <c r="N49" i="2"/>
  <c r="L49" i="2"/>
  <c r="M49" i="2" s="1"/>
  <c r="N37" i="2"/>
  <c r="L37" i="2"/>
  <c r="M37" i="2" s="1"/>
  <c r="N38" i="2"/>
  <c r="L38" i="2"/>
  <c r="M38" i="2" s="1"/>
  <c r="N32" i="2"/>
  <c r="L32" i="2"/>
  <c r="M32" i="2" s="1"/>
  <c r="N34" i="2"/>
  <c r="L34" i="2"/>
  <c r="M34" i="2" s="1"/>
  <c r="N44" i="2"/>
  <c r="L44" i="2"/>
  <c r="M44" i="2" s="1"/>
  <c r="N23" i="2"/>
  <c r="L23" i="2"/>
  <c r="M23" i="2" s="1"/>
  <c r="N22" i="2"/>
  <c r="L22" i="2"/>
  <c r="M22" i="2" s="1"/>
  <c r="L18" i="2"/>
  <c r="M18" i="2" s="1"/>
  <c r="L17" i="2"/>
  <c r="M17" i="2" s="1"/>
  <c r="L14" i="2"/>
  <c r="M14" i="2" s="1"/>
  <c r="N13" i="2"/>
  <c r="M13" i="2"/>
  <c r="N11" i="2"/>
  <c r="L11" i="2"/>
  <c r="M11" i="2" s="1"/>
  <c r="N10" i="2"/>
  <c r="L10" i="2"/>
  <c r="M10" i="2" l="1"/>
  <c r="M55" i="2" s="1"/>
  <c r="N55" i="2"/>
</calcChain>
</file>

<file path=xl/comments1.xml><?xml version="1.0" encoding="utf-8"?>
<comments xmlns="http://schemas.openxmlformats.org/spreadsheetml/2006/main">
  <authors>
    <author>Елисавета Марашлиева-Нинова</author>
  </authors>
  <commentList>
    <comment ref="O11" authorId="0" shapeId="0">
      <text>
        <r>
          <rPr>
            <b/>
            <sz val="9"/>
            <color indexed="81"/>
            <rFont val="Tahoma"/>
            <family val="2"/>
            <charset val="204"/>
          </rPr>
          <t>Договор BG05SFOP001-1.001-0002 с АМС е и по код 5, и по код 8 (колона 6)</t>
        </r>
      </text>
    </comment>
    <comment ref="O1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Дог. BG05SFOP001-2.003-0001-C01 с ДПРС, МФ е и по 01 (големи градски) и по 06 (транснационално)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9" authorId="0" shapeId="0">
      <text>
        <r>
          <rPr>
            <b/>
            <sz val="9"/>
            <color indexed="81"/>
            <rFont val="Tahoma"/>
            <family val="2"/>
            <charset val="204"/>
          </rPr>
          <t>Дог. BG05SFOP001-3.001-0001 с ВСС и 
дог. BG05SFOP001-3.001-0005 с МП,  са и по код 05 и по код 08 (колона 6)</t>
        </r>
      </text>
    </comment>
    <comment ref="O2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Договори BG05SFOP001-4.002-0002 с МФ са и по 121, 122 и 123-ти код, договор и BG05SFOP001-4.002-0003 с МФ е по 121 и 122 код  </t>
        </r>
      </text>
    </comment>
  </commentList>
</comments>
</file>

<file path=xl/sharedStrings.xml><?xml version="1.0" encoding="utf-8"?>
<sst xmlns="http://schemas.openxmlformats.org/spreadsheetml/2006/main" count="411" uniqueCount="74">
  <si>
    <t>Приоритетна ос</t>
  </si>
  <si>
    <t>Фонд</t>
  </si>
  <si>
    <t>Общ размер на допустимите разходи за операциите, избрани за подкрепа (в евро)</t>
  </si>
  <si>
    <t>Допустими публични разходи за операциите, избрани за подкрепа (в евро)</t>
  </si>
  <si>
    <t>Общ размер на допустимите разходи за операциите, декларирани от бенефициерите пред управляващия орган</t>
  </si>
  <si>
    <t>ЕСФ</t>
  </si>
  <si>
    <t>По-слабо развити региони</t>
  </si>
  <si>
    <t>Безвъзмездни средства</t>
  </si>
  <si>
    <t>Големи градски райони (гъстонаселени, с население &gt;50 000 души)</t>
  </si>
  <si>
    <t>Малки градски райони (среднонаселени, с население &gt;5000 души)</t>
  </si>
  <si>
    <t>Не се прилага</t>
  </si>
  <si>
    <t>Селски райони (слабонаселени)</t>
  </si>
  <si>
    <t>Транснационално сътрудничество по ЕСФ</t>
  </si>
  <si>
    <t>Н/П</t>
  </si>
  <si>
    <t>05   ИКТ</t>
  </si>
  <si>
    <t>08 не се прилага</t>
  </si>
  <si>
    <t>Изготвяне, изпълнение, наблюдение и контрол (121)</t>
  </si>
  <si>
    <t>Информация и комуникация (123)</t>
  </si>
  <si>
    <t>Оперативна програма "Добро управление"   2014BG05SFOP001</t>
  </si>
  <si>
    <t>Характеристики на разходите</t>
  </si>
  <si>
    <t>Категоризация съобразно измеренията</t>
  </si>
  <si>
    <t>Финансови данни</t>
  </si>
  <si>
    <t>Категория на региона</t>
  </si>
  <si>
    <t>1
Област на интервенция</t>
  </si>
  <si>
    <t>2
Форма на финансиране</t>
  </si>
  <si>
    <t>3
Териториално измерение</t>
  </si>
  <si>
    <t>4
Териториален механизъм за изпълнение</t>
  </si>
  <si>
    <t>5
Измерение, свързано с тематичната цел</t>
  </si>
  <si>
    <t>6
Вторична тема ЕСФ</t>
  </si>
  <si>
    <t>7
Икономическо измерение - Н/П</t>
  </si>
  <si>
    <t xml:space="preserve">8
Измерение, свързано с местоположението  </t>
  </si>
  <si>
    <t>ПО 1
Административно обслужване и Е-управление</t>
  </si>
  <si>
    <t>Инвестиции в институционален капацитет и в ефективността на публичните администрации и публичните служби на
национално, регионално и местно равнище с цел осъществяването на реформи и постигането на по-добро регулиране и добро
управление (119)</t>
  </si>
  <si>
    <t>ПО 2 – Ефективно и професионално управление в партньорство с гражданското общество и бизнеса</t>
  </si>
  <si>
    <t>ПО 3 – Прозрачна и ефективна съдебна система</t>
  </si>
  <si>
    <t>България</t>
  </si>
  <si>
    <t>ПО 4 – Техническа помощ за управлението на ЕСИФ</t>
  </si>
  <si>
    <t>Оценка и проучвания (122)</t>
  </si>
  <si>
    <t xml:space="preserve"> Хасково</t>
  </si>
  <si>
    <t xml:space="preserve"> Ямбол</t>
  </si>
  <si>
    <t xml:space="preserve"> Благоевград</t>
  </si>
  <si>
    <t xml:space="preserve"> Силистра</t>
  </si>
  <si>
    <t xml:space="preserve"> Русе</t>
  </si>
  <si>
    <t xml:space="preserve"> Търговище</t>
  </si>
  <si>
    <t xml:space="preserve"> Шумен</t>
  </si>
  <si>
    <t xml:space="preserve"> Пазарджик</t>
  </si>
  <si>
    <t xml:space="preserve"> Перник</t>
  </si>
  <si>
    <t xml:space="preserve"> Ловеч</t>
  </si>
  <si>
    <t xml:space="preserve"> Велико Търново</t>
  </si>
  <si>
    <t xml:space="preserve"> Монтана</t>
  </si>
  <si>
    <t xml:space="preserve"> Разград</t>
  </si>
  <si>
    <t xml:space="preserve"> Пловдив</t>
  </si>
  <si>
    <t xml:space="preserve"> Варна</t>
  </si>
  <si>
    <t xml:space="preserve"> Плевен</t>
  </si>
  <si>
    <t xml:space="preserve"> Кюстендил</t>
  </si>
  <si>
    <t xml:space="preserve"> Добрич</t>
  </si>
  <si>
    <t xml:space="preserve"> Габрово</t>
  </si>
  <si>
    <t>София</t>
  </si>
  <si>
    <t xml:space="preserve"> Видин</t>
  </si>
  <si>
    <t xml:space="preserve"> Сливен</t>
  </si>
  <si>
    <t xml:space="preserve"> Стара Загора</t>
  </si>
  <si>
    <t xml:space="preserve"> Враца</t>
  </si>
  <si>
    <t xml:space="preserve"> Смолян</t>
  </si>
  <si>
    <t xml:space="preserve"> Бургас</t>
  </si>
  <si>
    <t xml:space="preserve"> Кърджали</t>
  </si>
  <si>
    <t>ПО 5 – Техническа помощ</t>
  </si>
  <si>
    <t>ОБЩО</t>
  </si>
  <si>
    <t xml:space="preserve">Разпределение на кумулативните финансовите данни по комбинация от категории интервенции за ЕФРР, ЕСФ и Кохезионния фонд </t>
  </si>
  <si>
    <t>(член 112, параграфи 1 и 2 от Регламент (ЕС) № 1303/2013 и член 5 от Регламент (ЕС) № 1304/2013)</t>
  </si>
  <si>
    <t>Брой на избраните операции *</t>
  </si>
  <si>
    <t>ПО2 +1</t>
  </si>
  <si>
    <t>ПО3 +1</t>
  </si>
  <si>
    <t>ПО4 -4</t>
  </si>
  <si>
    <t xml:space="preserve">* Броят на избраните операции е различен от същата колона в таблица 6, тъй като някои договори са сключени по няколко кода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</si>
</sst>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3" fillId="2" borderId="0" xfId="0" applyFont="1" applyFill="1"/>
    <xf numFmtId="0" fontId="4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top" wrapText="1"/>
    </xf>
    <xf numFmtId="0" fontId="5" fillId="0" borderId="24" xfId="0" applyFont="1" applyBorder="1" applyAlignment="1">
      <alignment horizontal="center" vertical="top" wrapText="1"/>
    </xf>
    <xf numFmtId="0" fontId="5" fillId="0" borderId="25" xfId="0" applyFont="1" applyBorder="1" applyAlignment="1">
      <alignment horizontal="center" vertical="top" wrapText="1"/>
    </xf>
    <xf numFmtId="0" fontId="5" fillId="0" borderId="26" xfId="0" applyFont="1" applyBorder="1" applyAlignment="1">
      <alignment horizontal="center" vertical="top" wrapText="1"/>
    </xf>
    <xf numFmtId="0" fontId="5" fillId="0" borderId="26" xfId="0" applyNumberFormat="1" applyFont="1" applyBorder="1" applyAlignment="1">
      <alignment horizontal="center" vertical="top" wrapText="1"/>
    </xf>
    <xf numFmtId="0" fontId="2" fillId="0" borderId="26" xfId="0" applyNumberFormat="1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0" fontId="2" fillId="0" borderId="27" xfId="0" applyNumberFormat="1" applyFont="1" applyBorder="1" applyAlignment="1">
      <alignment horizontal="center" vertical="top" wrapText="1"/>
    </xf>
    <xf numFmtId="0" fontId="5" fillId="2" borderId="23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27" xfId="0" applyFont="1" applyFill="1" applyBorder="1" applyAlignment="1">
      <alignment horizontal="center" vertical="top" wrapText="1"/>
    </xf>
    <xf numFmtId="0" fontId="6" fillId="0" borderId="28" xfId="0" applyFont="1" applyFill="1" applyBorder="1" applyAlignment="1">
      <alignment horizontal="left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6" fillId="0" borderId="30" xfId="0" applyFont="1" applyFill="1" applyBorder="1" applyAlignment="1">
      <alignment horizontal="left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6" fillId="0" borderId="34" xfId="0" applyFont="1" applyFill="1" applyBorder="1" applyAlignment="1">
      <alignment horizontal="left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6" fillId="0" borderId="37" xfId="0" applyFont="1" applyFill="1" applyBorder="1" applyAlignment="1">
      <alignment horizontal="left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6" fillId="0" borderId="42" xfId="0" applyFont="1" applyFill="1" applyBorder="1" applyAlignment="1">
      <alignment horizontal="left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45" xfId="0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48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3" fillId="0" borderId="0" xfId="0" applyNumberFormat="1" applyFont="1"/>
    <xf numFmtId="0" fontId="2" fillId="0" borderId="18" xfId="0" applyFont="1" applyBorder="1" applyAlignment="1">
      <alignment horizontal="left" vertical="center" wrapText="1"/>
    </xf>
    <xf numFmtId="0" fontId="3" fillId="0" borderId="8" xfId="0" applyFont="1" applyBorder="1"/>
    <xf numFmtId="0" fontId="3" fillId="0" borderId="49" xfId="0" applyFont="1" applyBorder="1"/>
    <xf numFmtId="0" fontId="3" fillId="0" borderId="6" xfId="0" applyFont="1" applyBorder="1"/>
    <xf numFmtId="0" fontId="3" fillId="0" borderId="7" xfId="0" applyFont="1" applyBorder="1" applyAlignment="1">
      <alignment wrapText="1"/>
    </xf>
    <xf numFmtId="0" fontId="3" fillId="0" borderId="7" xfId="0" applyFont="1" applyBorder="1" applyAlignment="1">
      <alignment horizontal="center"/>
    </xf>
    <xf numFmtId="0" fontId="3" fillId="0" borderId="7" xfId="0" applyFont="1" applyBorder="1"/>
    <xf numFmtId="0" fontId="3" fillId="0" borderId="9" xfId="0" applyFont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/>
    <xf numFmtId="0" fontId="3" fillId="0" borderId="1" xfId="0" applyFont="1" applyBorder="1"/>
    <xf numFmtId="0" fontId="1" fillId="0" borderId="0" xfId="0" applyFont="1" applyBorder="1" applyAlignment="1">
      <alignment horizontal="center" vertical="center"/>
    </xf>
    <xf numFmtId="4" fontId="6" fillId="0" borderId="17" xfId="0" applyNumberFormat="1" applyFont="1" applyFill="1" applyBorder="1" applyAlignment="1">
      <alignment horizontal="right" vertical="center" wrapText="1"/>
    </xf>
    <xf numFmtId="4" fontId="6" fillId="0" borderId="11" xfId="0" applyNumberFormat="1" applyFont="1" applyFill="1" applyBorder="1" applyAlignment="1">
      <alignment horizontal="right"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4" fontId="6" fillId="0" borderId="4" xfId="0" applyNumberFormat="1" applyFont="1" applyFill="1" applyBorder="1" applyAlignment="1">
      <alignment horizontal="right" vertical="center" wrapText="1"/>
    </xf>
    <xf numFmtId="4" fontId="6" fillId="0" borderId="5" xfId="0" applyNumberFormat="1" applyFont="1" applyFill="1" applyBorder="1" applyAlignment="1">
      <alignment horizontal="right" vertical="center" wrapText="1"/>
    </xf>
    <xf numFmtId="4" fontId="6" fillId="0" borderId="31" xfId="0" applyNumberFormat="1" applyFont="1" applyFill="1" applyBorder="1" applyAlignment="1">
      <alignment horizontal="right" vertical="center" wrapText="1"/>
    </xf>
    <xf numFmtId="4" fontId="6" fillId="0" borderId="33" xfId="0" applyNumberFormat="1" applyFont="1" applyFill="1" applyBorder="1" applyAlignment="1">
      <alignment horizontal="right" vertical="center" wrapText="1"/>
    </xf>
    <xf numFmtId="4" fontId="6" fillId="0" borderId="3" xfId="0" applyNumberFormat="1" applyFont="1" applyFill="1" applyBorder="1" applyAlignment="1">
      <alignment horizontal="right" vertical="center" wrapText="1"/>
    </xf>
    <xf numFmtId="4" fontId="6" fillId="0" borderId="35" xfId="0" applyNumberFormat="1" applyFont="1" applyFill="1" applyBorder="1" applyAlignment="1">
      <alignment horizontal="right" vertical="center" wrapText="1"/>
    </xf>
    <xf numFmtId="4" fontId="6" fillId="0" borderId="41" xfId="0" applyNumberFormat="1" applyFont="1" applyFill="1" applyBorder="1" applyAlignment="1">
      <alignment horizontal="right" vertical="center" wrapText="1"/>
    </xf>
    <xf numFmtId="4" fontId="6" fillId="0" borderId="43" xfId="0" applyNumberFormat="1" applyFont="1" applyFill="1" applyBorder="1" applyAlignment="1">
      <alignment horizontal="right" vertical="center" wrapText="1"/>
    </xf>
    <xf numFmtId="4" fontId="5" fillId="2" borderId="8" xfId="0" applyNumberFormat="1" applyFont="1" applyFill="1" applyBorder="1"/>
    <xf numFmtId="0" fontId="3" fillId="0" borderId="46" xfId="0" applyFont="1" applyFill="1" applyBorder="1" applyAlignment="1">
      <alignment horizontal="center" vertical="center"/>
    </xf>
    <xf numFmtId="4" fontId="5" fillId="0" borderId="7" xfId="0" applyNumberFormat="1" applyFont="1" applyBorder="1"/>
    <xf numFmtId="4" fontId="6" fillId="0" borderId="10" xfId="0" applyNumberFormat="1" applyFont="1" applyFill="1" applyBorder="1" applyAlignment="1">
      <alignment horizontal="right" vertical="center" wrapText="1"/>
    </xf>
    <xf numFmtId="4" fontId="6" fillId="0" borderId="13" xfId="0" applyNumberFormat="1" applyFont="1" applyFill="1" applyBorder="1" applyAlignment="1">
      <alignment horizontal="right" vertical="center" wrapText="1"/>
    </xf>
    <xf numFmtId="4" fontId="6" fillId="0" borderId="15" xfId="0" applyNumberFormat="1" applyFont="1" applyFill="1" applyBorder="1" applyAlignment="1">
      <alignment horizontal="right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552"/>
  <sheetViews>
    <sheetView tabSelected="1" zoomScale="80" zoomScaleNormal="80" workbookViewId="0">
      <selection activeCell="N54" sqref="N54"/>
    </sheetView>
  </sheetViews>
  <sheetFormatPr defaultRowHeight="15.75" x14ac:dyDescent="0.25"/>
  <cols>
    <col min="1" max="1" width="22.28515625" style="1" customWidth="1"/>
    <col min="2" max="2" width="7.7109375" style="81" customWidth="1"/>
    <col min="3" max="3" width="11.140625" style="1" customWidth="1"/>
    <col min="4" max="4" width="39.5703125" style="1" customWidth="1"/>
    <col min="5" max="5" width="13.85546875" style="3" customWidth="1"/>
    <col min="6" max="6" width="17.85546875" style="3" customWidth="1"/>
    <col min="7" max="7" width="13.42578125" style="3" customWidth="1"/>
    <col min="8" max="8" width="14.85546875" style="4" customWidth="1"/>
    <col min="9" max="9" width="12.28515625" style="1" customWidth="1"/>
    <col min="10" max="10" width="11.28515625" style="1" customWidth="1"/>
    <col min="11" max="11" width="17" style="4" customWidth="1"/>
    <col min="12" max="12" width="20.5703125" style="5" customWidth="1"/>
    <col min="13" max="13" width="19.5703125" style="1" customWidth="1"/>
    <col min="14" max="14" width="21.7109375" style="1" customWidth="1"/>
    <col min="15" max="15" width="13.85546875" style="4" customWidth="1"/>
    <col min="16" max="16" width="19.28515625" style="1" customWidth="1"/>
    <col min="17" max="17" width="11" style="1" bestFit="1" customWidth="1"/>
    <col min="18" max="16384" width="9.140625" style="1"/>
  </cols>
  <sheetData>
    <row r="1" spans="1:15" x14ac:dyDescent="0.25">
      <c r="B1" s="2"/>
      <c r="C1" s="2"/>
    </row>
    <row r="2" spans="1:15" ht="16.5" x14ac:dyDescent="0.25">
      <c r="B2" s="2"/>
      <c r="C2" s="2"/>
      <c r="K2" s="6"/>
    </row>
    <row r="3" spans="1:15" s="7" customFormat="1" x14ac:dyDescent="0.25">
      <c r="A3" s="103" t="s">
        <v>18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</row>
    <row r="4" spans="1:15" s="7" customFormat="1" x14ac:dyDescent="0.25">
      <c r="A4" s="104" t="s">
        <v>67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</row>
    <row r="5" spans="1:15" s="7" customFormat="1" x14ac:dyDescent="0.25">
      <c r="A5" s="104" t="s">
        <v>68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</row>
    <row r="6" spans="1:15" s="7" customFormat="1" x14ac:dyDescent="0.25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</row>
    <row r="7" spans="1:15" ht="16.5" thickBot="1" x14ac:dyDescent="0.3">
      <c r="B7" s="2"/>
      <c r="C7" s="2"/>
    </row>
    <row r="8" spans="1:15" ht="16.5" thickBot="1" x14ac:dyDescent="0.3">
      <c r="A8" s="8" t="s">
        <v>0</v>
      </c>
      <c r="B8" s="107" t="s">
        <v>19</v>
      </c>
      <c r="C8" s="107"/>
      <c r="D8" s="108" t="s">
        <v>20</v>
      </c>
      <c r="E8" s="107"/>
      <c r="F8" s="107"/>
      <c r="G8" s="107"/>
      <c r="H8" s="107"/>
      <c r="I8" s="107"/>
      <c r="J8" s="107"/>
      <c r="K8" s="109"/>
      <c r="L8" s="107" t="s">
        <v>21</v>
      </c>
      <c r="M8" s="107"/>
      <c r="N8" s="107"/>
      <c r="O8" s="109"/>
    </row>
    <row r="9" spans="1:15" ht="142.5" thickBot="1" x14ac:dyDescent="0.3">
      <c r="A9" s="9"/>
      <c r="B9" s="10" t="s">
        <v>1</v>
      </c>
      <c r="C9" s="11" t="s">
        <v>22</v>
      </c>
      <c r="D9" s="12" t="s">
        <v>23</v>
      </c>
      <c r="E9" s="13" t="s">
        <v>24</v>
      </c>
      <c r="F9" s="13" t="s">
        <v>25</v>
      </c>
      <c r="G9" s="14" t="s">
        <v>26</v>
      </c>
      <c r="H9" s="15" t="s">
        <v>27</v>
      </c>
      <c r="I9" s="16" t="s">
        <v>28</v>
      </c>
      <c r="J9" s="16" t="s">
        <v>29</v>
      </c>
      <c r="K9" s="17" t="s">
        <v>30</v>
      </c>
      <c r="L9" s="18" t="s">
        <v>2</v>
      </c>
      <c r="M9" s="13" t="s">
        <v>3</v>
      </c>
      <c r="N9" s="19" t="s">
        <v>4</v>
      </c>
      <c r="O9" s="20" t="s">
        <v>69</v>
      </c>
    </row>
    <row r="10" spans="1:15" ht="141.75" x14ac:dyDescent="0.25">
      <c r="A10" s="21" t="s">
        <v>31</v>
      </c>
      <c r="B10" s="22" t="s">
        <v>5</v>
      </c>
      <c r="C10" s="23" t="s">
        <v>6</v>
      </c>
      <c r="D10" s="24" t="s">
        <v>32</v>
      </c>
      <c r="E10" s="25" t="s">
        <v>7</v>
      </c>
      <c r="F10" s="25" t="s">
        <v>8</v>
      </c>
      <c r="G10" s="26" t="s">
        <v>10</v>
      </c>
      <c r="H10" s="26">
        <v>11</v>
      </c>
      <c r="I10" s="26" t="s">
        <v>14</v>
      </c>
      <c r="J10" s="27"/>
      <c r="K10" s="28"/>
      <c r="L10" s="97">
        <f>ROUND((2025140+565000+12261266+809774)/1.9558,2)</f>
        <v>8007557.0099999998</v>
      </c>
      <c r="M10" s="83">
        <f>+L10</f>
        <v>8007557.0099999998</v>
      </c>
      <c r="N10" s="84">
        <f>ROUND((1184850)/1.9558,2)</f>
        <v>605813.48</v>
      </c>
      <c r="O10" s="28">
        <v>4</v>
      </c>
    </row>
    <row r="11" spans="1:15" ht="141.75" x14ac:dyDescent="0.25">
      <c r="A11" s="29" t="s">
        <v>31</v>
      </c>
      <c r="B11" s="30" t="s">
        <v>5</v>
      </c>
      <c r="C11" s="31" t="s">
        <v>6</v>
      </c>
      <c r="D11" s="32" t="s">
        <v>32</v>
      </c>
      <c r="E11" s="33" t="s">
        <v>7</v>
      </c>
      <c r="F11" s="33" t="s">
        <v>8</v>
      </c>
      <c r="G11" s="34" t="s">
        <v>10</v>
      </c>
      <c r="H11" s="34">
        <v>11</v>
      </c>
      <c r="I11" s="34" t="s">
        <v>15</v>
      </c>
      <c r="J11" s="35"/>
      <c r="K11" s="36"/>
      <c r="L11" s="89">
        <f>ROUND((4409860)/1.9558,2)</f>
        <v>2254760.2000000002</v>
      </c>
      <c r="M11" s="85">
        <f>+L11</f>
        <v>2254760.2000000002</v>
      </c>
      <c r="N11" s="86">
        <f>ROUND((55315.17)/1.9558,2)</f>
        <v>28282.63</v>
      </c>
      <c r="O11" s="36">
        <v>1</v>
      </c>
    </row>
    <row r="12" spans="1:15" ht="142.5" thickBot="1" x14ac:dyDescent="0.3">
      <c r="A12" s="37" t="s">
        <v>31</v>
      </c>
      <c r="B12" s="38" t="s">
        <v>5</v>
      </c>
      <c r="C12" s="39" t="s">
        <v>6</v>
      </c>
      <c r="D12" s="40" t="s">
        <v>32</v>
      </c>
      <c r="E12" s="41" t="s">
        <v>7</v>
      </c>
      <c r="F12" s="41" t="s">
        <v>9</v>
      </c>
      <c r="G12" s="42" t="s">
        <v>10</v>
      </c>
      <c r="H12" s="42">
        <v>11</v>
      </c>
      <c r="I12" s="43"/>
      <c r="J12" s="43"/>
      <c r="K12" s="44"/>
      <c r="L12" s="91">
        <v>0</v>
      </c>
      <c r="M12" s="87">
        <v>0</v>
      </c>
      <c r="N12" s="87">
        <v>0</v>
      </c>
      <c r="O12" s="44">
        <v>0</v>
      </c>
    </row>
    <row r="13" spans="1:15" ht="141.75" x14ac:dyDescent="0.25">
      <c r="A13" s="21" t="s">
        <v>33</v>
      </c>
      <c r="B13" s="22" t="s">
        <v>5</v>
      </c>
      <c r="C13" s="23" t="s">
        <v>6</v>
      </c>
      <c r="D13" s="24" t="s">
        <v>32</v>
      </c>
      <c r="E13" s="25" t="s">
        <v>7</v>
      </c>
      <c r="F13" s="25" t="s">
        <v>8</v>
      </c>
      <c r="G13" s="26" t="s">
        <v>10</v>
      </c>
      <c r="H13" s="26">
        <v>11</v>
      </c>
      <c r="I13" s="26" t="s">
        <v>14</v>
      </c>
      <c r="J13" s="27"/>
      <c r="K13" s="28"/>
      <c r="L13" s="83">
        <f>+ROUND((750979.48+824120.6)/1.9558,2)-0.01</f>
        <v>805348.23</v>
      </c>
      <c r="M13" s="83">
        <f>+L13</f>
        <v>805348.23</v>
      </c>
      <c r="N13" s="84">
        <f>ROUND((30313.64+31528.82)/1.9558,2)</f>
        <v>31620.03</v>
      </c>
      <c r="O13" s="28">
        <v>2</v>
      </c>
    </row>
    <row r="14" spans="1:15" ht="141.75" x14ac:dyDescent="0.25">
      <c r="A14" s="29" t="s">
        <v>33</v>
      </c>
      <c r="B14" s="30" t="s">
        <v>5</v>
      </c>
      <c r="C14" s="31" t="s">
        <v>6</v>
      </c>
      <c r="D14" s="32" t="s">
        <v>32</v>
      </c>
      <c r="E14" s="33" t="s">
        <v>7</v>
      </c>
      <c r="F14" s="33" t="s">
        <v>8</v>
      </c>
      <c r="G14" s="34" t="s">
        <v>10</v>
      </c>
      <c r="H14" s="34">
        <v>11</v>
      </c>
      <c r="I14" s="34" t="s">
        <v>15</v>
      </c>
      <c r="J14" s="35"/>
      <c r="K14" s="36"/>
      <c r="L14" s="88">
        <f>+ROUND((40121+1426048+824483.94+3911055+4610921.68+3450059.08+5364177.58+2822918.97)/1.9558,2)</f>
        <v>11478569</v>
      </c>
      <c r="M14" s="88">
        <f>+L14</f>
        <v>11478569</v>
      </c>
      <c r="N14" s="85">
        <v>0</v>
      </c>
      <c r="O14" s="36">
        <v>8</v>
      </c>
    </row>
    <row r="15" spans="1:15" ht="141.75" x14ac:dyDescent="0.25">
      <c r="A15" s="29" t="s">
        <v>33</v>
      </c>
      <c r="B15" s="30" t="s">
        <v>5</v>
      </c>
      <c r="C15" s="31" t="s">
        <v>6</v>
      </c>
      <c r="D15" s="32" t="s">
        <v>32</v>
      </c>
      <c r="E15" s="33" t="s">
        <v>7</v>
      </c>
      <c r="F15" s="33" t="s">
        <v>9</v>
      </c>
      <c r="G15" s="34" t="s">
        <v>10</v>
      </c>
      <c r="H15" s="34">
        <v>11</v>
      </c>
      <c r="I15" s="35"/>
      <c r="J15" s="35"/>
      <c r="K15" s="36"/>
      <c r="L15" s="88">
        <v>0</v>
      </c>
      <c r="M15" s="85">
        <v>0</v>
      </c>
      <c r="N15" s="85">
        <v>0</v>
      </c>
      <c r="O15" s="36">
        <v>0</v>
      </c>
    </row>
    <row r="16" spans="1:15" ht="141.75" x14ac:dyDescent="0.25">
      <c r="A16" s="29" t="s">
        <v>33</v>
      </c>
      <c r="B16" s="30" t="s">
        <v>5</v>
      </c>
      <c r="C16" s="31" t="s">
        <v>6</v>
      </c>
      <c r="D16" s="32" t="s">
        <v>32</v>
      </c>
      <c r="E16" s="34" t="s">
        <v>7</v>
      </c>
      <c r="F16" s="34" t="s">
        <v>11</v>
      </c>
      <c r="G16" s="34" t="s">
        <v>10</v>
      </c>
      <c r="H16" s="34">
        <v>11</v>
      </c>
      <c r="I16" s="35"/>
      <c r="J16" s="35"/>
      <c r="K16" s="36"/>
      <c r="L16" s="98">
        <v>0</v>
      </c>
      <c r="M16" s="85">
        <v>0</v>
      </c>
      <c r="N16" s="85">
        <v>0</v>
      </c>
      <c r="O16" s="36">
        <v>0</v>
      </c>
    </row>
    <row r="17" spans="1:16" ht="142.5" thickBot="1" x14ac:dyDescent="0.3">
      <c r="A17" s="37" t="s">
        <v>33</v>
      </c>
      <c r="B17" s="38" t="s">
        <v>5</v>
      </c>
      <c r="C17" s="39" t="s">
        <v>6</v>
      </c>
      <c r="D17" s="40" t="s">
        <v>32</v>
      </c>
      <c r="E17" s="42" t="s">
        <v>7</v>
      </c>
      <c r="F17" s="42" t="s">
        <v>12</v>
      </c>
      <c r="G17" s="42" t="s">
        <v>10</v>
      </c>
      <c r="H17" s="42">
        <v>11</v>
      </c>
      <c r="I17" s="43"/>
      <c r="J17" s="43"/>
      <c r="K17" s="44"/>
      <c r="L17" s="99">
        <f>+ROUND((1261755+351840)/1.9558,2)</f>
        <v>825030.68</v>
      </c>
      <c r="M17" s="87">
        <f>+L17</f>
        <v>825030.68</v>
      </c>
      <c r="N17" s="87">
        <v>0</v>
      </c>
      <c r="O17" s="44">
        <v>2</v>
      </c>
      <c r="P17" s="1" t="s">
        <v>70</v>
      </c>
    </row>
    <row r="18" spans="1:16" ht="141.75" x14ac:dyDescent="0.25">
      <c r="A18" s="29" t="s">
        <v>34</v>
      </c>
      <c r="B18" s="30" t="s">
        <v>5</v>
      </c>
      <c r="C18" s="31" t="s">
        <v>6</v>
      </c>
      <c r="D18" s="32" t="s">
        <v>32</v>
      </c>
      <c r="E18" s="34" t="s">
        <v>7</v>
      </c>
      <c r="F18" s="33" t="s">
        <v>8</v>
      </c>
      <c r="G18" s="34" t="s">
        <v>10</v>
      </c>
      <c r="H18" s="34">
        <v>11</v>
      </c>
      <c r="I18" s="34" t="s">
        <v>15</v>
      </c>
      <c r="J18" s="35"/>
      <c r="K18" s="36" t="s">
        <v>35</v>
      </c>
      <c r="L18" s="90">
        <f>+ROUND((1116538.85+868859.07+124524+2938133.02)/1.9558,2)</f>
        <v>2581069.1</v>
      </c>
      <c r="M18" s="88">
        <f>+L18</f>
        <v>2581069.1</v>
      </c>
      <c r="N18" s="90">
        <v>0</v>
      </c>
      <c r="O18" s="36">
        <v>4</v>
      </c>
      <c r="P18" s="1" t="s">
        <v>72</v>
      </c>
    </row>
    <row r="19" spans="1:16" ht="141.75" x14ac:dyDescent="0.25">
      <c r="A19" s="45" t="s">
        <v>34</v>
      </c>
      <c r="B19" s="46" t="s">
        <v>5</v>
      </c>
      <c r="C19" s="47" t="s">
        <v>6</v>
      </c>
      <c r="D19" s="48" t="s">
        <v>32</v>
      </c>
      <c r="E19" s="49" t="s">
        <v>7</v>
      </c>
      <c r="F19" s="49" t="s">
        <v>8</v>
      </c>
      <c r="G19" s="49" t="s">
        <v>10</v>
      </c>
      <c r="H19" s="49">
        <v>11</v>
      </c>
      <c r="I19" s="49" t="s">
        <v>14</v>
      </c>
      <c r="J19" s="50"/>
      <c r="K19" s="51" t="s">
        <v>35</v>
      </c>
      <c r="L19" s="92">
        <f>+ROUND((938233.3+1755476+4892261.15)/1.9558,2)-0.01</f>
        <v>3878704.5900000003</v>
      </c>
      <c r="M19" s="89">
        <f>+L19</f>
        <v>3878704.5900000003</v>
      </c>
      <c r="N19" s="86">
        <v>0</v>
      </c>
      <c r="O19" s="51">
        <v>3</v>
      </c>
      <c r="P19" s="1" t="s">
        <v>71</v>
      </c>
    </row>
    <row r="20" spans="1:16" ht="141.75" x14ac:dyDescent="0.25">
      <c r="A20" s="29" t="s">
        <v>34</v>
      </c>
      <c r="B20" s="30" t="s">
        <v>5</v>
      </c>
      <c r="C20" s="31" t="s">
        <v>6</v>
      </c>
      <c r="D20" s="32" t="s">
        <v>32</v>
      </c>
      <c r="E20" s="34" t="s">
        <v>7</v>
      </c>
      <c r="F20" s="34" t="s">
        <v>9</v>
      </c>
      <c r="G20" s="34" t="s">
        <v>10</v>
      </c>
      <c r="H20" s="34">
        <v>11</v>
      </c>
      <c r="I20" s="35"/>
      <c r="J20" s="35"/>
      <c r="K20" s="36"/>
      <c r="L20" s="88">
        <v>0</v>
      </c>
      <c r="M20" s="85">
        <v>0</v>
      </c>
      <c r="N20" s="85">
        <v>0</v>
      </c>
      <c r="O20" s="36">
        <v>0</v>
      </c>
    </row>
    <row r="21" spans="1:16" ht="142.5" thickBot="1" x14ac:dyDescent="0.3">
      <c r="A21" s="52" t="s">
        <v>34</v>
      </c>
      <c r="B21" s="53" t="s">
        <v>5</v>
      </c>
      <c r="C21" s="54" t="s">
        <v>6</v>
      </c>
      <c r="D21" s="55" t="s">
        <v>32</v>
      </c>
      <c r="E21" s="56" t="s">
        <v>7</v>
      </c>
      <c r="F21" s="56" t="s">
        <v>12</v>
      </c>
      <c r="G21" s="56" t="s">
        <v>10</v>
      </c>
      <c r="H21" s="56">
        <v>11</v>
      </c>
      <c r="I21" s="57"/>
      <c r="J21" s="57"/>
      <c r="K21" s="58"/>
      <c r="L21" s="93">
        <v>0</v>
      </c>
      <c r="M21" s="90">
        <v>0</v>
      </c>
      <c r="N21" s="90">
        <v>0</v>
      </c>
      <c r="O21" s="58">
        <v>0</v>
      </c>
    </row>
    <row r="22" spans="1:16" ht="78.75" x14ac:dyDescent="0.25">
      <c r="A22" s="21" t="s">
        <v>36</v>
      </c>
      <c r="B22" s="22" t="s">
        <v>5</v>
      </c>
      <c r="C22" s="23" t="s">
        <v>6</v>
      </c>
      <c r="D22" s="24" t="s">
        <v>16</v>
      </c>
      <c r="E22" s="26" t="s">
        <v>7</v>
      </c>
      <c r="F22" s="26" t="s">
        <v>8</v>
      </c>
      <c r="G22" s="59"/>
      <c r="H22" s="60" t="s">
        <v>13</v>
      </c>
      <c r="I22" s="26" t="s">
        <v>15</v>
      </c>
      <c r="J22" s="27"/>
      <c r="K22" s="28" t="s">
        <v>35</v>
      </c>
      <c r="L22" s="83">
        <f>+ROUND((9200000+5500000+9201456.9+2353083.84+3456486+2855468+1368574+1048267.22+858881.11)/1.9558,2)</f>
        <v>18326115.690000001</v>
      </c>
      <c r="M22" s="83">
        <f t="shared" ref="M22:M50" si="0">+L22</f>
        <v>18326115.690000001</v>
      </c>
      <c r="N22" s="84">
        <f>+ROUND(3491691.88/1.9558,2)+0.0025</f>
        <v>1785301.0925</v>
      </c>
      <c r="O22" s="100">
        <v>9</v>
      </c>
    </row>
    <row r="23" spans="1:16" ht="78.75" x14ac:dyDescent="0.25">
      <c r="A23" s="29" t="s">
        <v>36</v>
      </c>
      <c r="B23" s="30" t="s">
        <v>5</v>
      </c>
      <c r="C23" s="31" t="s">
        <v>6</v>
      </c>
      <c r="D23" s="32" t="s">
        <v>37</v>
      </c>
      <c r="E23" s="34" t="s">
        <v>7</v>
      </c>
      <c r="F23" s="34" t="s">
        <v>8</v>
      </c>
      <c r="G23" s="61"/>
      <c r="H23" s="62" t="s">
        <v>13</v>
      </c>
      <c r="I23" s="34" t="s">
        <v>15</v>
      </c>
      <c r="J23" s="35"/>
      <c r="K23" s="36" t="s">
        <v>35</v>
      </c>
      <c r="L23" s="88">
        <f>ROUND((600000+835000)/1.9558,2)</f>
        <v>733715.1</v>
      </c>
      <c r="M23" s="85">
        <f t="shared" si="0"/>
        <v>733715.1</v>
      </c>
      <c r="N23" s="85">
        <f>+ROUND(19274.79/1.9558,2)</f>
        <v>9855.19</v>
      </c>
      <c r="O23" s="101">
        <v>2</v>
      </c>
    </row>
    <row r="24" spans="1:16" ht="78.75" x14ac:dyDescent="0.25">
      <c r="A24" s="29" t="s">
        <v>36</v>
      </c>
      <c r="B24" s="30" t="s">
        <v>5</v>
      </c>
      <c r="C24" s="31" t="s">
        <v>6</v>
      </c>
      <c r="D24" s="32" t="s">
        <v>17</v>
      </c>
      <c r="E24" s="34" t="s">
        <v>7</v>
      </c>
      <c r="F24" s="34" t="s">
        <v>8</v>
      </c>
      <c r="G24" s="61"/>
      <c r="H24" s="62" t="s">
        <v>13</v>
      </c>
      <c r="I24" s="34" t="s">
        <v>15</v>
      </c>
      <c r="J24" s="57"/>
      <c r="K24" s="63" t="s">
        <v>58</v>
      </c>
      <c r="L24" s="90">
        <f>+ROUND(314987.51/1.9558,2)</f>
        <v>161053.03</v>
      </c>
      <c r="M24" s="85">
        <f t="shared" si="0"/>
        <v>161053.03</v>
      </c>
      <c r="N24" s="85">
        <f>+ROUND(43506.23/1.9558,2)</f>
        <v>22244.720000000001</v>
      </c>
      <c r="O24" s="95">
        <v>1</v>
      </c>
    </row>
    <row r="25" spans="1:16" ht="79.5" thickBot="1" x14ac:dyDescent="0.3">
      <c r="A25" s="37" t="s">
        <v>36</v>
      </c>
      <c r="B25" s="38" t="s">
        <v>5</v>
      </c>
      <c r="C25" s="39" t="s">
        <v>6</v>
      </c>
      <c r="D25" s="65" t="s">
        <v>17</v>
      </c>
      <c r="E25" s="42" t="s">
        <v>7</v>
      </c>
      <c r="F25" s="42" t="s">
        <v>8</v>
      </c>
      <c r="G25" s="66"/>
      <c r="H25" s="67" t="s">
        <v>13</v>
      </c>
      <c r="I25" s="42" t="s">
        <v>15</v>
      </c>
      <c r="J25" s="43"/>
      <c r="K25" s="44" t="s">
        <v>35</v>
      </c>
      <c r="L25" s="91">
        <f>ROUND((2113543.1+1745724.94)/1.9558,2)+0.01</f>
        <v>1973242.69</v>
      </c>
      <c r="M25" s="91">
        <f t="shared" si="0"/>
        <v>1973242.69</v>
      </c>
      <c r="N25" s="91">
        <v>0</v>
      </c>
      <c r="O25" s="102">
        <v>2</v>
      </c>
    </row>
    <row r="26" spans="1:16" ht="78.75" x14ac:dyDescent="0.25">
      <c r="A26" s="29" t="s">
        <v>36</v>
      </c>
      <c r="B26" s="30" t="s">
        <v>5</v>
      </c>
      <c r="C26" s="31" t="s">
        <v>6</v>
      </c>
      <c r="D26" s="32" t="s">
        <v>17</v>
      </c>
      <c r="E26" s="34" t="s">
        <v>7</v>
      </c>
      <c r="F26" s="34" t="s">
        <v>8</v>
      </c>
      <c r="G26" s="61"/>
      <c r="H26" s="62" t="s">
        <v>13</v>
      </c>
      <c r="I26" s="34" t="s">
        <v>15</v>
      </c>
      <c r="J26" s="35"/>
      <c r="K26" s="63" t="s">
        <v>49</v>
      </c>
      <c r="L26" s="90">
        <f>+ROUND(314966/1.9558,2)</f>
        <v>161042.03</v>
      </c>
      <c r="M26" s="85">
        <f t="shared" si="0"/>
        <v>161042.03</v>
      </c>
      <c r="N26" s="85">
        <f>+ROUND(58418.28/1.9558,2)</f>
        <v>29869.25</v>
      </c>
      <c r="O26" s="95">
        <v>1</v>
      </c>
    </row>
    <row r="27" spans="1:16" ht="78.75" x14ac:dyDescent="0.25">
      <c r="A27" s="29" t="s">
        <v>36</v>
      </c>
      <c r="B27" s="30" t="s">
        <v>5</v>
      </c>
      <c r="C27" s="31" t="s">
        <v>6</v>
      </c>
      <c r="D27" s="32" t="s">
        <v>17</v>
      </c>
      <c r="E27" s="34" t="s">
        <v>7</v>
      </c>
      <c r="F27" s="34" t="s">
        <v>8</v>
      </c>
      <c r="G27" s="61"/>
      <c r="H27" s="62" t="s">
        <v>13</v>
      </c>
      <c r="I27" s="34" t="s">
        <v>15</v>
      </c>
      <c r="J27" s="57"/>
      <c r="K27" s="63" t="s">
        <v>61</v>
      </c>
      <c r="L27" s="90">
        <f>+ROUND(315000/1.9558,2)+0.01</f>
        <v>161059.42000000001</v>
      </c>
      <c r="M27" s="85">
        <f t="shared" si="0"/>
        <v>161059.42000000001</v>
      </c>
      <c r="N27" s="85">
        <f>+ROUND(40931.04/1.9558,2)</f>
        <v>20928.03</v>
      </c>
      <c r="O27" s="95">
        <v>1</v>
      </c>
    </row>
    <row r="28" spans="1:16" ht="78.75" x14ac:dyDescent="0.25">
      <c r="A28" s="29" t="s">
        <v>36</v>
      </c>
      <c r="B28" s="30" t="s">
        <v>5</v>
      </c>
      <c r="C28" s="31" t="s">
        <v>6</v>
      </c>
      <c r="D28" s="32" t="s">
        <v>17</v>
      </c>
      <c r="E28" s="34" t="s">
        <v>7</v>
      </c>
      <c r="F28" s="34" t="s">
        <v>8</v>
      </c>
      <c r="G28" s="61"/>
      <c r="H28" s="62" t="s">
        <v>13</v>
      </c>
      <c r="I28" s="34" t="s">
        <v>15</v>
      </c>
      <c r="J28" s="35"/>
      <c r="K28" s="63" t="s">
        <v>53</v>
      </c>
      <c r="L28" s="90">
        <f>+ROUND(500000/1.9558,2)</f>
        <v>255649.86</v>
      </c>
      <c r="M28" s="85">
        <f t="shared" si="0"/>
        <v>255649.86</v>
      </c>
      <c r="N28" s="85">
        <f>+ROUND(91854.26/1.9558,2)</f>
        <v>46965.06</v>
      </c>
      <c r="O28" s="95">
        <v>1</v>
      </c>
    </row>
    <row r="29" spans="1:16" ht="78.75" x14ac:dyDescent="0.25">
      <c r="A29" s="29" t="s">
        <v>36</v>
      </c>
      <c r="B29" s="30" t="s">
        <v>5</v>
      </c>
      <c r="C29" s="31" t="s">
        <v>6</v>
      </c>
      <c r="D29" s="32" t="s">
        <v>17</v>
      </c>
      <c r="E29" s="34" t="s">
        <v>7</v>
      </c>
      <c r="F29" s="34" t="s">
        <v>8</v>
      </c>
      <c r="G29" s="61"/>
      <c r="H29" s="62" t="s">
        <v>13</v>
      </c>
      <c r="I29" s="34" t="s">
        <v>15</v>
      </c>
      <c r="J29" s="35"/>
      <c r="K29" s="63" t="s">
        <v>47</v>
      </c>
      <c r="L29" s="90">
        <f>+ROUND(314983.14/1.9558,2)</f>
        <v>161050.79</v>
      </c>
      <c r="M29" s="85">
        <f t="shared" si="0"/>
        <v>161050.79</v>
      </c>
      <c r="N29" s="85">
        <f>+ROUND(45649.11/1.9558,2)</f>
        <v>23340.38</v>
      </c>
      <c r="O29" s="95">
        <v>1</v>
      </c>
    </row>
    <row r="30" spans="1:16" ht="78.75" x14ac:dyDescent="0.25">
      <c r="A30" s="29" t="s">
        <v>36</v>
      </c>
      <c r="B30" s="30" t="s">
        <v>5</v>
      </c>
      <c r="C30" s="31" t="s">
        <v>6</v>
      </c>
      <c r="D30" s="32" t="s">
        <v>17</v>
      </c>
      <c r="E30" s="34" t="s">
        <v>7</v>
      </c>
      <c r="F30" s="34" t="s">
        <v>8</v>
      </c>
      <c r="G30" s="61"/>
      <c r="H30" s="62" t="s">
        <v>13</v>
      </c>
      <c r="I30" s="34" t="s">
        <v>15</v>
      </c>
      <c r="J30" s="35"/>
      <c r="K30" s="63" t="s">
        <v>48</v>
      </c>
      <c r="L30" s="90">
        <f>+ROUND(314982/1.9558,2)</f>
        <v>161050.21</v>
      </c>
      <c r="M30" s="85">
        <f t="shared" si="0"/>
        <v>161050.21</v>
      </c>
      <c r="N30" s="85">
        <f>+ROUND(68023.26/1.9558,2)</f>
        <v>34780.269999999997</v>
      </c>
      <c r="O30" s="95">
        <v>1</v>
      </c>
    </row>
    <row r="31" spans="1:16" ht="78.75" x14ac:dyDescent="0.25">
      <c r="A31" s="29" t="s">
        <v>36</v>
      </c>
      <c r="B31" s="30" t="s">
        <v>5</v>
      </c>
      <c r="C31" s="31" t="s">
        <v>6</v>
      </c>
      <c r="D31" s="32" t="s">
        <v>17</v>
      </c>
      <c r="E31" s="34" t="s">
        <v>7</v>
      </c>
      <c r="F31" s="34" t="s">
        <v>8</v>
      </c>
      <c r="G31" s="61"/>
      <c r="H31" s="62" t="s">
        <v>13</v>
      </c>
      <c r="I31" s="34" t="s">
        <v>15</v>
      </c>
      <c r="J31" s="35"/>
      <c r="K31" s="63" t="s">
        <v>56</v>
      </c>
      <c r="L31" s="90">
        <f>+ROUND(315000/1.9558,2)</f>
        <v>161059.41</v>
      </c>
      <c r="M31" s="85">
        <f t="shared" si="0"/>
        <v>161059.41</v>
      </c>
      <c r="N31" s="85">
        <f>+ROUND(47551.73/1.9558,2)</f>
        <v>24313.19</v>
      </c>
      <c r="O31" s="95">
        <v>1</v>
      </c>
    </row>
    <row r="32" spans="1:16" ht="78.75" x14ac:dyDescent="0.25">
      <c r="A32" s="29" t="s">
        <v>36</v>
      </c>
      <c r="B32" s="30" t="s">
        <v>5</v>
      </c>
      <c r="C32" s="31" t="s">
        <v>6</v>
      </c>
      <c r="D32" s="32" t="s">
        <v>17</v>
      </c>
      <c r="E32" s="34" t="s">
        <v>7</v>
      </c>
      <c r="F32" s="34" t="s">
        <v>8</v>
      </c>
      <c r="G32" s="61"/>
      <c r="H32" s="62" t="s">
        <v>13</v>
      </c>
      <c r="I32" s="34" t="s">
        <v>15</v>
      </c>
      <c r="J32" s="35"/>
      <c r="K32" s="63" t="s">
        <v>42</v>
      </c>
      <c r="L32" s="90">
        <f>+ROUND(496583.9/1.9558,2)</f>
        <v>253903.21</v>
      </c>
      <c r="M32" s="85">
        <f t="shared" si="0"/>
        <v>253903.21</v>
      </c>
      <c r="N32" s="85">
        <f>+ROUND(47596.75/1.9558,2)</f>
        <v>24336.21</v>
      </c>
      <c r="O32" s="95">
        <v>1</v>
      </c>
    </row>
    <row r="33" spans="1:17" ht="78.75" x14ac:dyDescent="0.25">
      <c r="A33" s="29" t="s">
        <v>36</v>
      </c>
      <c r="B33" s="30" t="s">
        <v>5</v>
      </c>
      <c r="C33" s="31" t="s">
        <v>6</v>
      </c>
      <c r="D33" s="32" t="s">
        <v>17</v>
      </c>
      <c r="E33" s="34" t="s">
        <v>7</v>
      </c>
      <c r="F33" s="34" t="s">
        <v>8</v>
      </c>
      <c r="G33" s="61"/>
      <c r="H33" s="62" t="s">
        <v>13</v>
      </c>
      <c r="I33" s="34" t="s">
        <v>15</v>
      </c>
      <c r="J33" s="35"/>
      <c r="K33" s="63" t="s">
        <v>50</v>
      </c>
      <c r="L33" s="90">
        <f>+ROUND(314594.95/1.9558,2)</f>
        <v>160852.31</v>
      </c>
      <c r="M33" s="85">
        <f t="shared" si="0"/>
        <v>160852.31</v>
      </c>
      <c r="N33" s="85">
        <f>+ROUND(29942.74/1.9558,2)</f>
        <v>15309.71</v>
      </c>
      <c r="O33" s="95">
        <v>1</v>
      </c>
    </row>
    <row r="34" spans="1:17" ht="78.75" x14ac:dyDescent="0.25">
      <c r="A34" s="29" t="s">
        <v>36</v>
      </c>
      <c r="B34" s="30" t="s">
        <v>5</v>
      </c>
      <c r="C34" s="31" t="s">
        <v>6</v>
      </c>
      <c r="D34" s="32" t="s">
        <v>17</v>
      </c>
      <c r="E34" s="34" t="s">
        <v>7</v>
      </c>
      <c r="F34" s="34" t="s">
        <v>8</v>
      </c>
      <c r="G34" s="61"/>
      <c r="H34" s="62" t="s">
        <v>13</v>
      </c>
      <c r="I34" s="34" t="s">
        <v>15</v>
      </c>
      <c r="J34" s="35"/>
      <c r="K34" s="63" t="s">
        <v>41</v>
      </c>
      <c r="L34" s="90">
        <f>+ROUND(315000/1.9558,2)</f>
        <v>161059.41</v>
      </c>
      <c r="M34" s="85">
        <f t="shared" si="0"/>
        <v>161059.41</v>
      </c>
      <c r="N34" s="85">
        <f>+ROUND(35985.09/1.9558,2)</f>
        <v>18399.169999999998</v>
      </c>
      <c r="O34" s="95">
        <v>1</v>
      </c>
    </row>
    <row r="35" spans="1:17" ht="78.75" x14ac:dyDescent="0.25">
      <c r="A35" s="29" t="s">
        <v>36</v>
      </c>
      <c r="B35" s="30" t="s">
        <v>5</v>
      </c>
      <c r="C35" s="31" t="s">
        <v>6</v>
      </c>
      <c r="D35" s="32" t="s">
        <v>17</v>
      </c>
      <c r="E35" s="34" t="s">
        <v>7</v>
      </c>
      <c r="F35" s="34" t="s">
        <v>8</v>
      </c>
      <c r="G35" s="61"/>
      <c r="H35" s="62" t="s">
        <v>13</v>
      </c>
      <c r="I35" s="34" t="s">
        <v>15</v>
      </c>
      <c r="J35" s="35"/>
      <c r="K35" s="63" t="s">
        <v>52</v>
      </c>
      <c r="L35" s="90">
        <f>+ROUND(500000/1.9558,2)</f>
        <v>255649.86</v>
      </c>
      <c r="M35" s="85">
        <f t="shared" si="0"/>
        <v>255649.86</v>
      </c>
      <c r="N35" s="85">
        <f>+ROUND(58512.41/1.9558,2)</f>
        <v>29917.38</v>
      </c>
      <c r="O35" s="95">
        <v>1</v>
      </c>
    </row>
    <row r="36" spans="1:17" ht="78.75" x14ac:dyDescent="0.25">
      <c r="A36" s="29" t="s">
        <v>36</v>
      </c>
      <c r="B36" s="30" t="s">
        <v>5</v>
      </c>
      <c r="C36" s="31" t="s">
        <v>6</v>
      </c>
      <c r="D36" s="32" t="s">
        <v>17</v>
      </c>
      <c r="E36" s="34" t="s">
        <v>7</v>
      </c>
      <c r="F36" s="34" t="s">
        <v>8</v>
      </c>
      <c r="G36" s="61"/>
      <c r="H36" s="62" t="s">
        <v>13</v>
      </c>
      <c r="I36" s="34" t="s">
        <v>15</v>
      </c>
      <c r="J36" s="35"/>
      <c r="K36" s="63" t="s">
        <v>55</v>
      </c>
      <c r="L36" s="90">
        <f>+ROUND(299245.36/1.9558,2)</f>
        <v>153004.07</v>
      </c>
      <c r="M36" s="85">
        <f t="shared" si="0"/>
        <v>153004.07</v>
      </c>
      <c r="N36" s="85">
        <f>+ROUND(67885.71/1.9558,2)</f>
        <v>34709.94</v>
      </c>
      <c r="O36" s="95">
        <v>1</v>
      </c>
    </row>
    <row r="37" spans="1:17" ht="78.75" x14ac:dyDescent="0.25">
      <c r="A37" s="29" t="s">
        <v>36</v>
      </c>
      <c r="B37" s="30" t="s">
        <v>5</v>
      </c>
      <c r="C37" s="31" t="s">
        <v>6</v>
      </c>
      <c r="D37" s="32" t="s">
        <v>17</v>
      </c>
      <c r="E37" s="34" t="s">
        <v>7</v>
      </c>
      <c r="F37" s="34" t="s">
        <v>8</v>
      </c>
      <c r="G37" s="61"/>
      <c r="H37" s="62" t="s">
        <v>13</v>
      </c>
      <c r="I37" s="34" t="s">
        <v>15</v>
      </c>
      <c r="J37" s="35"/>
      <c r="K37" s="63" t="s">
        <v>44</v>
      </c>
      <c r="L37" s="90">
        <f>+ROUND(314995/1.9558,2)</f>
        <v>161056.85999999999</v>
      </c>
      <c r="M37" s="85">
        <f t="shared" si="0"/>
        <v>161056.85999999999</v>
      </c>
      <c r="N37" s="85">
        <f>+ROUND(59378.62/1.9558,2)</f>
        <v>30360.27</v>
      </c>
      <c r="O37" s="95">
        <v>1</v>
      </c>
    </row>
    <row r="38" spans="1:17" ht="78.75" x14ac:dyDescent="0.25">
      <c r="A38" s="29" t="s">
        <v>36</v>
      </c>
      <c r="B38" s="30" t="s">
        <v>5</v>
      </c>
      <c r="C38" s="31" t="s">
        <v>6</v>
      </c>
      <c r="D38" s="32" t="s">
        <v>17</v>
      </c>
      <c r="E38" s="34" t="s">
        <v>7</v>
      </c>
      <c r="F38" s="34" t="s">
        <v>8</v>
      </c>
      <c r="G38" s="61"/>
      <c r="H38" s="62" t="s">
        <v>13</v>
      </c>
      <c r="I38" s="34" t="s">
        <v>15</v>
      </c>
      <c r="J38" s="35"/>
      <c r="K38" s="63" t="s">
        <v>43</v>
      </c>
      <c r="L38" s="90">
        <f>+ROUND(314942/1.9558,2)</f>
        <v>161029.76000000001</v>
      </c>
      <c r="M38" s="85">
        <f t="shared" si="0"/>
        <v>161029.76000000001</v>
      </c>
      <c r="N38" s="85">
        <f>+ROUND(102805.65/1.9558,2)</f>
        <v>52564.5</v>
      </c>
      <c r="O38" s="95">
        <v>1</v>
      </c>
    </row>
    <row r="39" spans="1:17" ht="78.75" x14ac:dyDescent="0.25">
      <c r="A39" s="29" t="s">
        <v>36</v>
      </c>
      <c r="B39" s="30" t="s">
        <v>5</v>
      </c>
      <c r="C39" s="31" t="s">
        <v>6</v>
      </c>
      <c r="D39" s="32" t="s">
        <v>17</v>
      </c>
      <c r="E39" s="34" t="s">
        <v>7</v>
      </c>
      <c r="F39" s="34" t="s">
        <v>8</v>
      </c>
      <c r="G39" s="61"/>
      <c r="H39" s="62" t="s">
        <v>13</v>
      </c>
      <c r="I39" s="34" t="s">
        <v>15</v>
      </c>
      <c r="J39" s="57"/>
      <c r="K39" s="63" t="s">
        <v>63</v>
      </c>
      <c r="L39" s="90">
        <f>+ROUND(499927.15/1.9558,2)+0.01</f>
        <v>255612.62</v>
      </c>
      <c r="M39" s="85">
        <f t="shared" si="0"/>
        <v>255612.62</v>
      </c>
      <c r="N39" s="85">
        <f>+ROUND(63498.44/1.9558,2)</f>
        <v>32466.73</v>
      </c>
      <c r="O39" s="95">
        <v>1</v>
      </c>
    </row>
    <row r="40" spans="1:17" ht="78.75" x14ac:dyDescent="0.25">
      <c r="A40" s="29" t="s">
        <v>36</v>
      </c>
      <c r="B40" s="30" t="s">
        <v>5</v>
      </c>
      <c r="C40" s="31" t="s">
        <v>6</v>
      </c>
      <c r="D40" s="32" t="s">
        <v>17</v>
      </c>
      <c r="E40" s="34" t="s">
        <v>7</v>
      </c>
      <c r="F40" s="34" t="s">
        <v>8</v>
      </c>
      <c r="G40" s="61"/>
      <c r="H40" s="62" t="s">
        <v>13</v>
      </c>
      <c r="I40" s="34" t="s">
        <v>15</v>
      </c>
      <c r="J40" s="57"/>
      <c r="K40" s="63" t="s">
        <v>59</v>
      </c>
      <c r="L40" s="90">
        <f>+ROUND(315000/1.9558,2)</f>
        <v>161059.41</v>
      </c>
      <c r="M40" s="85">
        <f t="shared" si="0"/>
        <v>161059.41</v>
      </c>
      <c r="N40" s="85">
        <f>+ROUND(41140.59/1.9558,2)</f>
        <v>21035.17</v>
      </c>
      <c r="O40" s="95">
        <v>1</v>
      </c>
    </row>
    <row r="41" spans="1:17" ht="78.75" x14ac:dyDescent="0.25">
      <c r="A41" s="29" t="s">
        <v>36</v>
      </c>
      <c r="B41" s="30" t="s">
        <v>5</v>
      </c>
      <c r="C41" s="31" t="s">
        <v>6</v>
      </c>
      <c r="D41" s="32" t="s">
        <v>17</v>
      </c>
      <c r="E41" s="34" t="s">
        <v>7</v>
      </c>
      <c r="F41" s="34" t="s">
        <v>8</v>
      </c>
      <c r="G41" s="61"/>
      <c r="H41" s="62" t="s">
        <v>13</v>
      </c>
      <c r="I41" s="34" t="s">
        <v>15</v>
      </c>
      <c r="J41" s="35"/>
      <c r="K41" s="63" t="s">
        <v>39</v>
      </c>
      <c r="L41" s="90">
        <f>+ROUND(314991/1.9558,2)</f>
        <v>161054.81</v>
      </c>
      <c r="M41" s="85">
        <f t="shared" si="0"/>
        <v>161054.81</v>
      </c>
      <c r="N41" s="85">
        <f>+ROUND(50080.52/1.9558,2)</f>
        <v>25606.16</v>
      </c>
      <c r="O41" s="95">
        <v>1</v>
      </c>
    </row>
    <row r="42" spans="1:17" ht="78.75" x14ac:dyDescent="0.25">
      <c r="A42" s="29" t="s">
        <v>36</v>
      </c>
      <c r="B42" s="30" t="s">
        <v>5</v>
      </c>
      <c r="C42" s="31" t="s">
        <v>6</v>
      </c>
      <c r="D42" s="32" t="s">
        <v>17</v>
      </c>
      <c r="E42" s="34" t="s">
        <v>7</v>
      </c>
      <c r="F42" s="34" t="s">
        <v>8</v>
      </c>
      <c r="G42" s="61"/>
      <c r="H42" s="62" t="s">
        <v>13</v>
      </c>
      <c r="I42" s="34" t="s">
        <v>15</v>
      </c>
      <c r="J42" s="57"/>
      <c r="K42" s="63" t="s">
        <v>60</v>
      </c>
      <c r="L42" s="90">
        <f>+ROUND(499989.94/1.9558,2)</f>
        <v>255644.72</v>
      </c>
      <c r="M42" s="85">
        <f t="shared" si="0"/>
        <v>255644.72</v>
      </c>
      <c r="N42" s="85">
        <f>+ROUND(99785.17/1.9558,2)</f>
        <v>51020.13</v>
      </c>
      <c r="O42" s="95">
        <v>1</v>
      </c>
    </row>
    <row r="43" spans="1:17" ht="78.75" x14ac:dyDescent="0.25">
      <c r="A43" s="29" t="s">
        <v>36</v>
      </c>
      <c r="B43" s="30" t="s">
        <v>5</v>
      </c>
      <c r="C43" s="31" t="s">
        <v>6</v>
      </c>
      <c r="D43" s="32" t="s">
        <v>17</v>
      </c>
      <c r="E43" s="34" t="s">
        <v>7</v>
      </c>
      <c r="F43" s="34" t="s">
        <v>8</v>
      </c>
      <c r="G43" s="61"/>
      <c r="H43" s="62" t="s">
        <v>13</v>
      </c>
      <c r="I43" s="34" t="s">
        <v>15</v>
      </c>
      <c r="J43" s="35"/>
      <c r="K43" s="63" t="s">
        <v>57</v>
      </c>
      <c r="L43" s="90">
        <f>+ROUND(643893.84/1.9558,2)</f>
        <v>329222.74</v>
      </c>
      <c r="M43" s="85">
        <f t="shared" si="0"/>
        <v>329222.74</v>
      </c>
      <c r="N43" s="85">
        <f>+ROUND(26663.24/1.9558,2)</f>
        <v>13632.91</v>
      </c>
      <c r="O43" s="95">
        <v>1</v>
      </c>
    </row>
    <row r="44" spans="1:17" ht="78.75" x14ac:dyDescent="0.25">
      <c r="A44" s="29" t="s">
        <v>36</v>
      </c>
      <c r="B44" s="30" t="s">
        <v>5</v>
      </c>
      <c r="C44" s="31" t="s">
        <v>6</v>
      </c>
      <c r="D44" s="32" t="s">
        <v>17</v>
      </c>
      <c r="E44" s="34" t="s">
        <v>7</v>
      </c>
      <c r="F44" s="34" t="s">
        <v>8</v>
      </c>
      <c r="G44" s="61"/>
      <c r="H44" s="62" t="s">
        <v>13</v>
      </c>
      <c r="I44" s="34" t="s">
        <v>15</v>
      </c>
      <c r="J44" s="35"/>
      <c r="K44" s="63" t="s">
        <v>40</v>
      </c>
      <c r="L44" s="90">
        <f>+ROUND(314991/1.9558,2)</f>
        <v>161054.81</v>
      </c>
      <c r="M44" s="85">
        <f t="shared" si="0"/>
        <v>161054.81</v>
      </c>
      <c r="N44" s="85">
        <f>+ROUND(29305.68/1.9558,2)</f>
        <v>14983.99</v>
      </c>
      <c r="O44" s="95">
        <v>1</v>
      </c>
    </row>
    <row r="45" spans="1:17" ht="78.75" x14ac:dyDescent="0.25">
      <c r="A45" s="29" t="s">
        <v>36</v>
      </c>
      <c r="B45" s="30" t="s">
        <v>5</v>
      </c>
      <c r="C45" s="31" t="s">
        <v>6</v>
      </c>
      <c r="D45" s="32" t="s">
        <v>17</v>
      </c>
      <c r="E45" s="34" t="s">
        <v>7</v>
      </c>
      <c r="F45" s="34" t="s">
        <v>8</v>
      </c>
      <c r="G45" s="61"/>
      <c r="H45" s="62" t="s">
        <v>13</v>
      </c>
      <c r="I45" s="34" t="s">
        <v>15</v>
      </c>
      <c r="J45" s="35"/>
      <c r="K45" s="63" t="s">
        <v>46</v>
      </c>
      <c r="L45" s="90">
        <f>+ROUND(314996/1.9558,2)</f>
        <v>161057.37</v>
      </c>
      <c r="M45" s="85">
        <f t="shared" si="0"/>
        <v>161057.37</v>
      </c>
      <c r="N45" s="85">
        <f>+ROUND(53356.25/1.9558,2)</f>
        <v>27281.040000000001</v>
      </c>
      <c r="O45" s="95">
        <v>1</v>
      </c>
    </row>
    <row r="46" spans="1:17" ht="78.75" x14ac:dyDescent="0.25">
      <c r="A46" s="29" t="s">
        <v>36</v>
      </c>
      <c r="B46" s="30" t="s">
        <v>5</v>
      </c>
      <c r="C46" s="31" t="s">
        <v>6</v>
      </c>
      <c r="D46" s="32" t="s">
        <v>17</v>
      </c>
      <c r="E46" s="34" t="s">
        <v>7</v>
      </c>
      <c r="F46" s="34" t="s">
        <v>8</v>
      </c>
      <c r="G46" s="61"/>
      <c r="H46" s="62" t="s">
        <v>13</v>
      </c>
      <c r="I46" s="34" t="s">
        <v>15</v>
      </c>
      <c r="J46" s="35"/>
      <c r="K46" s="63" t="s">
        <v>54</v>
      </c>
      <c r="L46" s="90">
        <f>+ROUND(315000/1.9558,2)</f>
        <v>161059.41</v>
      </c>
      <c r="M46" s="85">
        <f t="shared" si="0"/>
        <v>161059.41</v>
      </c>
      <c r="N46" s="85">
        <f>+ROUND(65070.44/1.9558,2)</f>
        <v>33270.5</v>
      </c>
      <c r="O46" s="95">
        <v>1</v>
      </c>
    </row>
    <row r="47" spans="1:17" ht="78.75" x14ac:dyDescent="0.25">
      <c r="A47" s="29" t="s">
        <v>36</v>
      </c>
      <c r="B47" s="30" t="s">
        <v>5</v>
      </c>
      <c r="C47" s="31" t="s">
        <v>6</v>
      </c>
      <c r="D47" s="32" t="s">
        <v>17</v>
      </c>
      <c r="E47" s="34" t="s">
        <v>7</v>
      </c>
      <c r="F47" s="34" t="s">
        <v>8</v>
      </c>
      <c r="G47" s="61"/>
      <c r="H47" s="62" t="s">
        <v>13</v>
      </c>
      <c r="I47" s="34" t="s">
        <v>15</v>
      </c>
      <c r="J47" s="35"/>
      <c r="K47" s="63" t="s">
        <v>51</v>
      </c>
      <c r="L47" s="90">
        <f>+ROUND(499731/1.9558,2)</f>
        <v>255512.32000000001</v>
      </c>
      <c r="M47" s="85">
        <f t="shared" si="0"/>
        <v>255512.32000000001</v>
      </c>
      <c r="N47" s="85">
        <f>+ROUND(122399/1.9558,2)</f>
        <v>62582.57</v>
      </c>
      <c r="O47" s="58">
        <v>1</v>
      </c>
    </row>
    <row r="48" spans="1:17" ht="78.75" x14ac:dyDescent="0.25">
      <c r="A48" s="29" t="s">
        <v>36</v>
      </c>
      <c r="B48" s="30" t="s">
        <v>5</v>
      </c>
      <c r="C48" s="31" t="s">
        <v>6</v>
      </c>
      <c r="D48" s="32" t="s">
        <v>17</v>
      </c>
      <c r="E48" s="34" t="s">
        <v>7</v>
      </c>
      <c r="F48" s="34" t="s">
        <v>8</v>
      </c>
      <c r="G48" s="61"/>
      <c r="H48" s="62" t="s">
        <v>13</v>
      </c>
      <c r="I48" s="34" t="s">
        <v>15</v>
      </c>
      <c r="J48" s="35"/>
      <c r="K48" s="63" t="s">
        <v>38</v>
      </c>
      <c r="L48" s="90">
        <f>+ROUND(315000/1.9558,2)</f>
        <v>161059.41</v>
      </c>
      <c r="M48" s="85">
        <f t="shared" si="0"/>
        <v>161059.41</v>
      </c>
      <c r="N48" s="85">
        <f>+ROUND(74103.38/1.9558,2)</f>
        <v>37889.040000000001</v>
      </c>
      <c r="O48" s="58">
        <v>1</v>
      </c>
      <c r="Q48" s="68"/>
    </row>
    <row r="49" spans="1:17" ht="78.75" x14ac:dyDescent="0.25">
      <c r="A49" s="29" t="s">
        <v>36</v>
      </c>
      <c r="B49" s="30" t="s">
        <v>5</v>
      </c>
      <c r="C49" s="31" t="s">
        <v>6</v>
      </c>
      <c r="D49" s="32" t="s">
        <v>17</v>
      </c>
      <c r="E49" s="34" t="s">
        <v>7</v>
      </c>
      <c r="F49" s="34" t="s">
        <v>8</v>
      </c>
      <c r="G49" s="61"/>
      <c r="H49" s="62" t="s">
        <v>13</v>
      </c>
      <c r="I49" s="34" t="s">
        <v>15</v>
      </c>
      <c r="J49" s="35"/>
      <c r="K49" s="63" t="s">
        <v>45</v>
      </c>
      <c r="L49" s="90">
        <f>+ROUND(314927/1.9558,2)</f>
        <v>161022.09</v>
      </c>
      <c r="M49" s="85">
        <f t="shared" si="0"/>
        <v>161022.09</v>
      </c>
      <c r="N49" s="85">
        <f>+ROUND(55946.26/1.9558,2)</f>
        <v>28605.31</v>
      </c>
      <c r="O49" s="58">
        <v>1</v>
      </c>
    </row>
    <row r="50" spans="1:17" ht="78.75" x14ac:dyDescent="0.25">
      <c r="A50" s="29" t="s">
        <v>36</v>
      </c>
      <c r="B50" s="30" t="s">
        <v>5</v>
      </c>
      <c r="C50" s="31" t="s">
        <v>6</v>
      </c>
      <c r="D50" s="32" t="s">
        <v>17</v>
      </c>
      <c r="E50" s="34" t="s">
        <v>7</v>
      </c>
      <c r="F50" s="34" t="s">
        <v>8</v>
      </c>
      <c r="G50" s="61"/>
      <c r="H50" s="62" t="s">
        <v>13</v>
      </c>
      <c r="I50" s="34" t="s">
        <v>15</v>
      </c>
      <c r="J50" s="57"/>
      <c r="K50" s="63" t="s">
        <v>62</v>
      </c>
      <c r="L50" s="90">
        <f>+ROUND(315000/1.9558,2)</f>
        <v>161059.41</v>
      </c>
      <c r="M50" s="85">
        <f t="shared" si="0"/>
        <v>161059.41</v>
      </c>
      <c r="N50" s="85">
        <f>+ROUND(28974.13/1.9558,2)</f>
        <v>14814.46</v>
      </c>
      <c r="O50" s="58">
        <v>1</v>
      </c>
    </row>
    <row r="51" spans="1:17" ht="78.75" x14ac:dyDescent="0.25">
      <c r="A51" s="29" t="s">
        <v>36</v>
      </c>
      <c r="B51" s="30" t="s">
        <v>5</v>
      </c>
      <c r="C51" s="31" t="s">
        <v>6</v>
      </c>
      <c r="D51" s="32" t="s">
        <v>17</v>
      </c>
      <c r="E51" s="34" t="s">
        <v>7</v>
      </c>
      <c r="F51" s="34" t="s">
        <v>8</v>
      </c>
      <c r="G51" s="61"/>
      <c r="H51" s="62" t="s">
        <v>13</v>
      </c>
      <c r="I51" s="34" t="s">
        <v>15</v>
      </c>
      <c r="J51" s="57"/>
      <c r="K51" s="64" t="s">
        <v>64</v>
      </c>
      <c r="L51" s="90">
        <f>+ROUND(314929.36/1.9558,2)+0.01</f>
        <v>161023.30000000002</v>
      </c>
      <c r="M51" s="85">
        <f t="shared" ref="M51" si="1">+L51</f>
        <v>161023.30000000002</v>
      </c>
      <c r="N51" s="85">
        <f>+ROUND(43670.58/1.9558,2)</f>
        <v>22328.76</v>
      </c>
      <c r="O51" s="58">
        <v>1</v>
      </c>
    </row>
    <row r="52" spans="1:17" ht="78.75" x14ac:dyDescent="0.25">
      <c r="A52" s="29" t="s">
        <v>65</v>
      </c>
      <c r="B52" s="30" t="s">
        <v>5</v>
      </c>
      <c r="C52" s="31" t="s">
        <v>6</v>
      </c>
      <c r="D52" s="32" t="s">
        <v>16</v>
      </c>
      <c r="E52" s="34" t="s">
        <v>7</v>
      </c>
      <c r="F52" s="34" t="s">
        <v>8</v>
      </c>
      <c r="G52" s="61"/>
      <c r="H52" s="62" t="s">
        <v>13</v>
      </c>
      <c r="I52" s="62" t="s">
        <v>13</v>
      </c>
      <c r="J52" s="35"/>
      <c r="K52" s="36"/>
      <c r="L52" s="88">
        <f>ROUND((10315500+45000)/1.9558,2)</f>
        <v>5297320.79</v>
      </c>
      <c r="M52" s="85">
        <f t="shared" ref="M52:M54" si="2">+L52</f>
        <v>5297320.79</v>
      </c>
      <c r="N52" s="85">
        <f>ROUND(1274832.65/1.9558,2)</f>
        <v>651821.57999999996</v>
      </c>
      <c r="O52" s="36">
        <v>2</v>
      </c>
      <c r="P52" s="68"/>
      <c r="Q52" s="68"/>
    </row>
    <row r="53" spans="1:17" ht="78.75" x14ac:dyDescent="0.25">
      <c r="A53" s="29" t="s">
        <v>65</v>
      </c>
      <c r="B53" s="30" t="s">
        <v>5</v>
      </c>
      <c r="C53" s="31" t="s">
        <v>6</v>
      </c>
      <c r="D53" s="32" t="s">
        <v>37</v>
      </c>
      <c r="E53" s="34" t="s">
        <v>7</v>
      </c>
      <c r="F53" s="34" t="s">
        <v>8</v>
      </c>
      <c r="G53" s="61"/>
      <c r="H53" s="62" t="s">
        <v>13</v>
      </c>
      <c r="I53" s="35"/>
      <c r="J53" s="35"/>
      <c r="K53" s="36"/>
      <c r="L53" s="88">
        <f>ROUND(2850000/1.9558,2)</f>
        <v>1457204.21</v>
      </c>
      <c r="M53" s="85">
        <f t="shared" si="2"/>
        <v>1457204.21</v>
      </c>
      <c r="N53" s="85">
        <v>0</v>
      </c>
      <c r="O53" s="36">
        <v>1</v>
      </c>
    </row>
    <row r="54" spans="1:17" ht="79.5" thickBot="1" x14ac:dyDescent="0.3">
      <c r="A54" s="37" t="s">
        <v>65</v>
      </c>
      <c r="B54" s="38" t="s">
        <v>5</v>
      </c>
      <c r="C54" s="39" t="s">
        <v>6</v>
      </c>
      <c r="D54" s="40" t="s">
        <v>17</v>
      </c>
      <c r="E54" s="42" t="s">
        <v>7</v>
      </c>
      <c r="F54" s="42" t="s">
        <v>8</v>
      </c>
      <c r="G54" s="66"/>
      <c r="H54" s="67" t="s">
        <v>13</v>
      </c>
      <c r="I54" s="67" t="s">
        <v>13</v>
      </c>
      <c r="J54" s="43"/>
      <c r="K54" s="44"/>
      <c r="L54" s="91">
        <f>ROUND(1737000/1.9558,2)</f>
        <v>888127.62</v>
      </c>
      <c r="M54" s="87">
        <f t="shared" si="2"/>
        <v>888127.62</v>
      </c>
      <c r="N54" s="85">
        <f>ROUND(3197.05/1.9558,2)</f>
        <v>1634.65</v>
      </c>
      <c r="O54" s="44">
        <v>1</v>
      </c>
    </row>
    <row r="55" spans="1:17" ht="16.5" thickBot="1" x14ac:dyDescent="0.3">
      <c r="A55" s="69" t="s">
        <v>66</v>
      </c>
      <c r="B55" s="70"/>
      <c r="C55" s="71"/>
      <c r="D55" s="72"/>
      <c r="E55" s="73"/>
      <c r="F55" s="73"/>
      <c r="G55" s="73"/>
      <c r="H55" s="74"/>
      <c r="I55" s="75"/>
      <c r="J55" s="75"/>
      <c r="K55" s="76"/>
      <c r="L55" s="94">
        <f>SUM(L10:L54)</f>
        <v>63580727.55999998</v>
      </c>
      <c r="M55" s="96">
        <f>SUM(M10:M54)</f>
        <v>63580727.55999998</v>
      </c>
      <c r="N55" s="96">
        <f t="shared" ref="N55" si="3">SUM(N10:N54)</f>
        <v>3907883.5024999995</v>
      </c>
      <c r="O55" s="77">
        <f>SUM(O10:O54)</f>
        <v>68</v>
      </c>
    </row>
    <row r="56" spans="1:17" s="2" customFormat="1" x14ac:dyDescent="0.25">
      <c r="E56" s="78"/>
      <c r="F56" s="78"/>
      <c r="G56" s="78"/>
      <c r="H56" s="79"/>
      <c r="K56" s="79"/>
      <c r="L56" s="80"/>
      <c r="O56" s="79"/>
    </row>
    <row r="57" spans="1:17" s="2" customFormat="1" x14ac:dyDescent="0.25">
      <c r="A57" s="105" t="s">
        <v>73</v>
      </c>
      <c r="B57" s="105"/>
      <c r="C57" s="105"/>
      <c r="D57" s="105"/>
      <c r="E57" s="105"/>
      <c r="F57" s="106"/>
      <c r="G57" s="106"/>
      <c r="H57" s="106"/>
      <c r="I57" s="106"/>
      <c r="J57" s="106"/>
      <c r="K57" s="106"/>
      <c r="L57" s="106"/>
      <c r="M57" s="106"/>
      <c r="N57" s="106"/>
      <c r="O57" s="106"/>
    </row>
    <row r="58" spans="1:17" s="2" customFormat="1" x14ac:dyDescent="0.25">
      <c r="E58" s="78"/>
      <c r="F58" s="78"/>
      <c r="G58" s="78"/>
      <c r="H58" s="79"/>
      <c r="K58" s="79"/>
      <c r="L58" s="80"/>
      <c r="O58" s="79"/>
    </row>
    <row r="59" spans="1:17" s="2" customFormat="1" x14ac:dyDescent="0.25">
      <c r="E59" s="78"/>
      <c r="F59" s="78"/>
      <c r="G59" s="78"/>
      <c r="H59" s="79"/>
      <c r="K59" s="79"/>
      <c r="L59" s="80"/>
      <c r="O59" s="79"/>
    </row>
    <row r="60" spans="1:17" s="2" customFormat="1" x14ac:dyDescent="0.25">
      <c r="E60" s="78"/>
      <c r="F60" s="78"/>
      <c r="G60" s="78"/>
      <c r="H60" s="79"/>
      <c r="K60" s="79"/>
      <c r="L60" s="80"/>
      <c r="O60" s="79"/>
    </row>
    <row r="61" spans="1:17" s="2" customFormat="1" x14ac:dyDescent="0.25">
      <c r="E61" s="78"/>
      <c r="F61" s="78"/>
      <c r="G61" s="78"/>
      <c r="H61" s="79"/>
      <c r="K61" s="79"/>
      <c r="L61" s="80"/>
      <c r="O61" s="79"/>
    </row>
    <row r="62" spans="1:17" s="2" customFormat="1" x14ac:dyDescent="0.25">
      <c r="E62" s="78"/>
      <c r="F62" s="78"/>
      <c r="G62" s="78"/>
      <c r="H62" s="79"/>
      <c r="K62" s="79"/>
      <c r="L62" s="80"/>
      <c r="O62" s="79"/>
    </row>
    <row r="63" spans="1:17" s="2" customFormat="1" x14ac:dyDescent="0.25">
      <c r="E63" s="78"/>
      <c r="F63" s="78"/>
      <c r="G63" s="78"/>
      <c r="H63" s="79"/>
      <c r="K63" s="79"/>
      <c r="L63" s="80"/>
      <c r="O63" s="79"/>
    </row>
    <row r="64" spans="1:17" s="2" customFormat="1" x14ac:dyDescent="0.25">
      <c r="E64" s="78"/>
      <c r="F64" s="78"/>
      <c r="G64" s="78"/>
      <c r="H64" s="79"/>
      <c r="K64" s="79"/>
      <c r="L64" s="80"/>
      <c r="O64" s="79"/>
    </row>
    <row r="65" spans="5:15" s="2" customFormat="1" x14ac:dyDescent="0.25">
      <c r="E65" s="78"/>
      <c r="F65" s="78"/>
      <c r="G65" s="78"/>
      <c r="H65" s="79"/>
      <c r="K65" s="79"/>
      <c r="L65" s="80"/>
      <c r="O65" s="79"/>
    </row>
    <row r="66" spans="5:15" s="2" customFormat="1" x14ac:dyDescent="0.25">
      <c r="E66" s="78"/>
      <c r="F66" s="78"/>
      <c r="G66" s="78"/>
      <c r="H66" s="79"/>
      <c r="K66" s="79"/>
      <c r="L66" s="80"/>
      <c r="O66" s="79"/>
    </row>
    <row r="67" spans="5:15" s="2" customFormat="1" x14ac:dyDescent="0.25">
      <c r="E67" s="78"/>
      <c r="F67" s="78"/>
      <c r="G67" s="78"/>
      <c r="H67" s="79"/>
      <c r="K67" s="79"/>
      <c r="L67" s="80"/>
      <c r="O67" s="79"/>
    </row>
    <row r="68" spans="5:15" s="2" customFormat="1" x14ac:dyDescent="0.25">
      <c r="E68" s="78"/>
      <c r="F68" s="78"/>
      <c r="G68" s="78"/>
      <c r="H68" s="79"/>
      <c r="K68" s="79"/>
      <c r="L68" s="80"/>
      <c r="O68" s="79"/>
    </row>
    <row r="69" spans="5:15" s="2" customFormat="1" x14ac:dyDescent="0.25">
      <c r="E69" s="78"/>
      <c r="F69" s="78"/>
      <c r="G69" s="78"/>
      <c r="H69" s="79"/>
      <c r="K69" s="79"/>
      <c r="L69" s="80"/>
      <c r="O69" s="79"/>
    </row>
    <row r="70" spans="5:15" s="2" customFormat="1" x14ac:dyDescent="0.25">
      <c r="E70" s="78"/>
      <c r="F70" s="78"/>
      <c r="G70" s="78"/>
      <c r="H70" s="79"/>
      <c r="K70" s="79"/>
      <c r="L70" s="80"/>
      <c r="O70" s="79"/>
    </row>
    <row r="71" spans="5:15" s="2" customFormat="1" x14ac:dyDescent="0.25">
      <c r="E71" s="78"/>
      <c r="F71" s="78"/>
      <c r="G71" s="78"/>
      <c r="H71" s="79"/>
      <c r="K71" s="79"/>
      <c r="L71" s="80"/>
      <c r="O71" s="79"/>
    </row>
    <row r="72" spans="5:15" s="2" customFormat="1" x14ac:dyDescent="0.25">
      <c r="E72" s="78"/>
      <c r="F72" s="78"/>
      <c r="G72" s="78"/>
      <c r="H72" s="79"/>
      <c r="K72" s="79"/>
      <c r="L72" s="80"/>
      <c r="O72" s="79"/>
    </row>
    <row r="73" spans="5:15" s="2" customFormat="1" x14ac:dyDescent="0.25">
      <c r="E73" s="78"/>
      <c r="F73" s="78"/>
      <c r="G73" s="78"/>
      <c r="H73" s="79"/>
      <c r="K73" s="79"/>
      <c r="L73" s="80"/>
      <c r="O73" s="79"/>
    </row>
    <row r="74" spans="5:15" s="2" customFormat="1" x14ac:dyDescent="0.25">
      <c r="E74" s="78"/>
      <c r="F74" s="78"/>
      <c r="G74" s="78"/>
      <c r="H74" s="79"/>
      <c r="K74" s="79"/>
      <c r="L74" s="80"/>
      <c r="O74" s="79"/>
    </row>
    <row r="75" spans="5:15" s="2" customFormat="1" x14ac:dyDescent="0.25">
      <c r="E75" s="78"/>
      <c r="F75" s="78"/>
      <c r="G75" s="78"/>
      <c r="H75" s="79"/>
      <c r="K75" s="79"/>
      <c r="L75" s="80"/>
      <c r="O75" s="79"/>
    </row>
    <row r="76" spans="5:15" s="2" customFormat="1" x14ac:dyDescent="0.25">
      <c r="E76" s="78"/>
      <c r="F76" s="78"/>
      <c r="G76" s="78"/>
      <c r="H76" s="79"/>
      <c r="K76" s="79"/>
      <c r="L76" s="80"/>
      <c r="O76" s="79"/>
    </row>
    <row r="77" spans="5:15" s="2" customFormat="1" x14ac:dyDescent="0.25">
      <c r="E77" s="78"/>
      <c r="F77" s="78"/>
      <c r="G77" s="78"/>
      <c r="H77" s="79"/>
      <c r="K77" s="79"/>
      <c r="L77" s="80"/>
      <c r="O77" s="79"/>
    </row>
    <row r="78" spans="5:15" s="2" customFormat="1" x14ac:dyDescent="0.25">
      <c r="E78" s="78"/>
      <c r="F78" s="78"/>
      <c r="G78" s="78"/>
      <c r="H78" s="79"/>
      <c r="K78" s="79"/>
      <c r="L78" s="80"/>
      <c r="O78" s="79"/>
    </row>
    <row r="79" spans="5:15" s="2" customFormat="1" x14ac:dyDescent="0.25">
      <c r="E79" s="78"/>
      <c r="F79" s="78"/>
      <c r="G79" s="78"/>
      <c r="H79" s="79"/>
      <c r="K79" s="79"/>
      <c r="L79" s="80"/>
      <c r="O79" s="79"/>
    </row>
    <row r="80" spans="5:15" s="2" customFormat="1" x14ac:dyDescent="0.25">
      <c r="E80" s="78"/>
      <c r="F80" s="78"/>
      <c r="G80" s="78"/>
      <c r="H80" s="79"/>
      <c r="K80" s="79"/>
      <c r="L80" s="80"/>
      <c r="O80" s="79"/>
    </row>
    <row r="81" spans="5:15" s="2" customFormat="1" x14ac:dyDescent="0.25">
      <c r="E81" s="78"/>
      <c r="F81" s="78"/>
      <c r="G81" s="78"/>
      <c r="H81" s="79"/>
      <c r="K81" s="79"/>
      <c r="L81" s="80"/>
      <c r="O81" s="79"/>
    </row>
    <row r="82" spans="5:15" s="2" customFormat="1" x14ac:dyDescent="0.25">
      <c r="E82" s="78"/>
      <c r="F82" s="78"/>
      <c r="G82" s="78"/>
      <c r="H82" s="79"/>
      <c r="K82" s="79"/>
      <c r="L82" s="80"/>
      <c r="O82" s="79"/>
    </row>
    <row r="83" spans="5:15" s="2" customFormat="1" x14ac:dyDescent="0.25">
      <c r="E83" s="78"/>
      <c r="F83" s="78"/>
      <c r="G83" s="78"/>
      <c r="H83" s="79"/>
      <c r="K83" s="79"/>
      <c r="L83" s="80"/>
      <c r="O83" s="79"/>
    </row>
    <row r="84" spans="5:15" s="2" customFormat="1" x14ac:dyDescent="0.25">
      <c r="E84" s="78"/>
      <c r="F84" s="78"/>
      <c r="G84" s="78"/>
      <c r="H84" s="79"/>
      <c r="K84" s="79"/>
      <c r="L84" s="80"/>
      <c r="O84" s="79"/>
    </row>
    <row r="85" spans="5:15" s="2" customFormat="1" x14ac:dyDescent="0.25">
      <c r="E85" s="78"/>
      <c r="F85" s="78"/>
      <c r="G85" s="78"/>
      <c r="H85" s="79"/>
      <c r="K85" s="79"/>
      <c r="L85" s="80"/>
      <c r="O85" s="79"/>
    </row>
    <row r="86" spans="5:15" s="2" customFormat="1" x14ac:dyDescent="0.25">
      <c r="E86" s="78"/>
      <c r="F86" s="78"/>
      <c r="G86" s="78"/>
      <c r="H86" s="79"/>
      <c r="K86" s="79"/>
      <c r="L86" s="80"/>
      <c r="O86" s="79"/>
    </row>
    <row r="87" spans="5:15" s="2" customFormat="1" x14ac:dyDescent="0.25">
      <c r="E87" s="78"/>
      <c r="F87" s="78"/>
      <c r="G87" s="78"/>
      <c r="H87" s="79"/>
      <c r="K87" s="79"/>
      <c r="L87" s="80"/>
      <c r="O87" s="79"/>
    </row>
    <row r="88" spans="5:15" s="2" customFormat="1" x14ac:dyDescent="0.25">
      <c r="E88" s="78"/>
      <c r="F88" s="78"/>
      <c r="G88" s="78"/>
      <c r="H88" s="79"/>
      <c r="K88" s="79"/>
      <c r="L88" s="80"/>
      <c r="O88" s="79"/>
    </row>
    <row r="89" spans="5:15" s="2" customFormat="1" x14ac:dyDescent="0.25">
      <c r="E89" s="78"/>
      <c r="F89" s="78"/>
      <c r="G89" s="78"/>
      <c r="H89" s="79"/>
      <c r="K89" s="79"/>
      <c r="L89" s="80"/>
      <c r="O89" s="79"/>
    </row>
    <row r="90" spans="5:15" s="2" customFormat="1" x14ac:dyDescent="0.25">
      <c r="E90" s="78"/>
      <c r="F90" s="78"/>
      <c r="G90" s="78"/>
      <c r="H90" s="79"/>
      <c r="K90" s="79"/>
      <c r="L90" s="80"/>
      <c r="O90" s="79"/>
    </row>
    <row r="91" spans="5:15" s="2" customFormat="1" x14ac:dyDescent="0.25">
      <c r="E91" s="78"/>
      <c r="F91" s="78"/>
      <c r="G91" s="78"/>
      <c r="H91" s="79"/>
      <c r="K91" s="79"/>
      <c r="L91" s="80"/>
      <c r="O91" s="79"/>
    </row>
    <row r="92" spans="5:15" s="2" customFormat="1" x14ac:dyDescent="0.25">
      <c r="E92" s="78"/>
      <c r="F92" s="78"/>
      <c r="G92" s="78"/>
      <c r="H92" s="79"/>
      <c r="K92" s="79"/>
      <c r="L92" s="80"/>
      <c r="O92" s="79"/>
    </row>
    <row r="93" spans="5:15" s="2" customFormat="1" x14ac:dyDescent="0.25">
      <c r="E93" s="78"/>
      <c r="F93" s="78"/>
      <c r="G93" s="78"/>
      <c r="H93" s="79"/>
      <c r="K93" s="79"/>
      <c r="L93" s="80"/>
      <c r="O93" s="79"/>
    </row>
    <row r="94" spans="5:15" s="2" customFormat="1" x14ac:dyDescent="0.25">
      <c r="E94" s="78"/>
      <c r="F94" s="78"/>
      <c r="G94" s="78"/>
      <c r="H94" s="79"/>
      <c r="K94" s="79"/>
      <c r="L94" s="80"/>
      <c r="O94" s="79"/>
    </row>
    <row r="95" spans="5:15" s="2" customFormat="1" x14ac:dyDescent="0.25">
      <c r="E95" s="78"/>
      <c r="F95" s="78"/>
      <c r="G95" s="78"/>
      <c r="H95" s="79"/>
      <c r="K95" s="79"/>
      <c r="L95" s="80"/>
      <c r="O95" s="79"/>
    </row>
    <row r="96" spans="5:15" s="2" customFormat="1" x14ac:dyDescent="0.25">
      <c r="E96" s="78"/>
      <c r="F96" s="78"/>
      <c r="G96" s="78"/>
      <c r="H96" s="79"/>
      <c r="K96" s="79"/>
      <c r="L96" s="80"/>
      <c r="O96" s="79"/>
    </row>
    <row r="97" spans="5:15" s="2" customFormat="1" x14ac:dyDescent="0.25">
      <c r="E97" s="78"/>
      <c r="F97" s="78"/>
      <c r="G97" s="78"/>
      <c r="H97" s="79"/>
      <c r="K97" s="79"/>
      <c r="L97" s="80"/>
      <c r="O97" s="79"/>
    </row>
    <row r="98" spans="5:15" s="2" customFormat="1" x14ac:dyDescent="0.25">
      <c r="E98" s="78"/>
      <c r="F98" s="78"/>
      <c r="G98" s="78"/>
      <c r="H98" s="79"/>
      <c r="K98" s="79"/>
      <c r="L98" s="80"/>
      <c r="O98" s="79"/>
    </row>
    <row r="99" spans="5:15" s="2" customFormat="1" x14ac:dyDescent="0.25">
      <c r="E99" s="78"/>
      <c r="F99" s="78"/>
      <c r="G99" s="78"/>
      <c r="H99" s="79"/>
      <c r="K99" s="79"/>
      <c r="L99" s="80"/>
      <c r="O99" s="79"/>
    </row>
    <row r="100" spans="5:15" s="2" customFormat="1" x14ac:dyDescent="0.25">
      <c r="E100" s="78"/>
      <c r="F100" s="78"/>
      <c r="G100" s="78"/>
      <c r="H100" s="79"/>
      <c r="K100" s="79"/>
      <c r="L100" s="80"/>
      <c r="O100" s="79"/>
    </row>
    <row r="101" spans="5:15" s="2" customFormat="1" x14ac:dyDescent="0.25">
      <c r="E101" s="78"/>
      <c r="F101" s="78"/>
      <c r="G101" s="78"/>
      <c r="H101" s="79"/>
      <c r="K101" s="79"/>
      <c r="L101" s="80"/>
      <c r="O101" s="79"/>
    </row>
    <row r="102" spans="5:15" s="2" customFormat="1" x14ac:dyDescent="0.25">
      <c r="E102" s="78"/>
      <c r="F102" s="78"/>
      <c r="G102" s="78"/>
      <c r="H102" s="79"/>
      <c r="K102" s="79"/>
      <c r="L102" s="80"/>
      <c r="O102" s="79"/>
    </row>
    <row r="103" spans="5:15" s="2" customFormat="1" x14ac:dyDescent="0.25">
      <c r="E103" s="78"/>
      <c r="F103" s="78"/>
      <c r="G103" s="78"/>
      <c r="H103" s="79"/>
      <c r="K103" s="79"/>
      <c r="L103" s="80"/>
      <c r="O103" s="79"/>
    </row>
    <row r="104" spans="5:15" s="2" customFormat="1" x14ac:dyDescent="0.25">
      <c r="E104" s="78"/>
      <c r="F104" s="78"/>
      <c r="G104" s="78"/>
      <c r="H104" s="79"/>
      <c r="K104" s="79"/>
      <c r="L104" s="80"/>
      <c r="O104" s="79"/>
    </row>
    <row r="105" spans="5:15" s="2" customFormat="1" x14ac:dyDescent="0.25">
      <c r="E105" s="78"/>
      <c r="F105" s="78"/>
      <c r="G105" s="78"/>
      <c r="H105" s="79"/>
      <c r="K105" s="79"/>
      <c r="L105" s="80"/>
      <c r="O105" s="79"/>
    </row>
    <row r="106" spans="5:15" s="2" customFormat="1" x14ac:dyDescent="0.25">
      <c r="E106" s="78"/>
      <c r="F106" s="78"/>
      <c r="G106" s="78"/>
      <c r="H106" s="79"/>
      <c r="K106" s="79"/>
      <c r="L106" s="80"/>
      <c r="O106" s="79"/>
    </row>
    <row r="107" spans="5:15" s="2" customFormat="1" x14ac:dyDescent="0.25">
      <c r="E107" s="78"/>
      <c r="F107" s="78"/>
      <c r="G107" s="78"/>
      <c r="H107" s="79"/>
      <c r="K107" s="79"/>
      <c r="L107" s="80"/>
      <c r="O107" s="79"/>
    </row>
    <row r="108" spans="5:15" s="2" customFormat="1" x14ac:dyDescent="0.25">
      <c r="E108" s="78"/>
      <c r="F108" s="78"/>
      <c r="G108" s="78"/>
      <c r="H108" s="79"/>
      <c r="K108" s="79"/>
      <c r="L108" s="80"/>
      <c r="O108" s="79"/>
    </row>
    <row r="109" spans="5:15" s="2" customFormat="1" x14ac:dyDescent="0.25">
      <c r="E109" s="78"/>
      <c r="F109" s="78"/>
      <c r="G109" s="78"/>
      <c r="H109" s="79"/>
      <c r="K109" s="79"/>
      <c r="L109" s="80"/>
      <c r="O109" s="79"/>
    </row>
    <row r="110" spans="5:15" s="2" customFormat="1" x14ac:dyDescent="0.25">
      <c r="E110" s="78"/>
      <c r="F110" s="78"/>
      <c r="G110" s="78"/>
      <c r="H110" s="79"/>
      <c r="K110" s="79"/>
      <c r="L110" s="80"/>
      <c r="O110" s="79"/>
    </row>
    <row r="111" spans="5:15" s="2" customFormat="1" x14ac:dyDescent="0.25">
      <c r="E111" s="78"/>
      <c r="F111" s="78"/>
      <c r="G111" s="78"/>
      <c r="H111" s="79"/>
      <c r="K111" s="79"/>
      <c r="L111" s="80"/>
      <c r="O111" s="79"/>
    </row>
    <row r="112" spans="5:15" s="2" customFormat="1" x14ac:dyDescent="0.25">
      <c r="E112" s="78"/>
      <c r="F112" s="78"/>
      <c r="G112" s="78"/>
      <c r="H112" s="79"/>
      <c r="K112" s="79"/>
      <c r="L112" s="80"/>
      <c r="O112" s="79"/>
    </row>
    <row r="113" spans="5:15" s="2" customFormat="1" x14ac:dyDescent="0.25">
      <c r="E113" s="78"/>
      <c r="F113" s="78"/>
      <c r="G113" s="78"/>
      <c r="H113" s="79"/>
      <c r="K113" s="79"/>
      <c r="L113" s="80"/>
      <c r="O113" s="79"/>
    </row>
    <row r="114" spans="5:15" s="2" customFormat="1" x14ac:dyDescent="0.25">
      <c r="E114" s="78"/>
      <c r="F114" s="78"/>
      <c r="G114" s="78"/>
      <c r="H114" s="79"/>
      <c r="K114" s="79"/>
      <c r="L114" s="80"/>
      <c r="O114" s="79"/>
    </row>
    <row r="115" spans="5:15" s="2" customFormat="1" x14ac:dyDescent="0.25">
      <c r="E115" s="78"/>
      <c r="F115" s="78"/>
      <c r="G115" s="78"/>
      <c r="H115" s="79"/>
      <c r="K115" s="79"/>
      <c r="L115" s="80"/>
      <c r="O115" s="79"/>
    </row>
    <row r="116" spans="5:15" s="2" customFormat="1" x14ac:dyDescent="0.25">
      <c r="E116" s="78"/>
      <c r="F116" s="78"/>
      <c r="G116" s="78"/>
      <c r="H116" s="79"/>
      <c r="K116" s="79"/>
      <c r="L116" s="80"/>
      <c r="O116" s="79"/>
    </row>
    <row r="117" spans="5:15" s="2" customFormat="1" x14ac:dyDescent="0.25">
      <c r="E117" s="78"/>
      <c r="F117" s="78"/>
      <c r="G117" s="78"/>
      <c r="H117" s="79"/>
      <c r="K117" s="79"/>
      <c r="L117" s="80"/>
      <c r="O117" s="79"/>
    </row>
    <row r="118" spans="5:15" s="2" customFormat="1" x14ac:dyDescent="0.25">
      <c r="E118" s="78"/>
      <c r="F118" s="78"/>
      <c r="G118" s="78"/>
      <c r="H118" s="79"/>
      <c r="K118" s="79"/>
      <c r="L118" s="80"/>
      <c r="O118" s="79"/>
    </row>
    <row r="119" spans="5:15" s="2" customFormat="1" x14ac:dyDescent="0.25">
      <c r="E119" s="78"/>
      <c r="F119" s="78"/>
      <c r="G119" s="78"/>
      <c r="H119" s="79"/>
      <c r="K119" s="79"/>
      <c r="L119" s="80"/>
      <c r="O119" s="79"/>
    </row>
    <row r="120" spans="5:15" s="2" customFormat="1" x14ac:dyDescent="0.25">
      <c r="E120" s="78"/>
      <c r="F120" s="78"/>
      <c r="G120" s="78"/>
      <c r="H120" s="79"/>
      <c r="K120" s="79"/>
      <c r="L120" s="80"/>
      <c r="O120" s="79"/>
    </row>
    <row r="121" spans="5:15" s="2" customFormat="1" x14ac:dyDescent="0.25">
      <c r="E121" s="78"/>
      <c r="F121" s="78"/>
      <c r="G121" s="78"/>
      <c r="H121" s="79"/>
      <c r="K121" s="79"/>
      <c r="L121" s="80"/>
      <c r="O121" s="79"/>
    </row>
    <row r="122" spans="5:15" s="2" customFormat="1" x14ac:dyDescent="0.25">
      <c r="E122" s="78"/>
      <c r="F122" s="78"/>
      <c r="G122" s="78"/>
      <c r="H122" s="79"/>
      <c r="K122" s="79"/>
      <c r="L122" s="80"/>
      <c r="O122" s="79"/>
    </row>
    <row r="123" spans="5:15" s="2" customFormat="1" x14ac:dyDescent="0.25">
      <c r="E123" s="78"/>
      <c r="F123" s="78"/>
      <c r="G123" s="78"/>
      <c r="H123" s="79"/>
      <c r="K123" s="79"/>
      <c r="L123" s="80"/>
      <c r="O123" s="79"/>
    </row>
    <row r="124" spans="5:15" s="2" customFormat="1" x14ac:dyDescent="0.25">
      <c r="E124" s="78"/>
      <c r="F124" s="78"/>
      <c r="G124" s="78"/>
      <c r="H124" s="79"/>
      <c r="K124" s="79"/>
      <c r="L124" s="80"/>
      <c r="O124" s="79"/>
    </row>
    <row r="125" spans="5:15" s="2" customFormat="1" x14ac:dyDescent="0.25">
      <c r="E125" s="78"/>
      <c r="F125" s="78"/>
      <c r="G125" s="78"/>
      <c r="H125" s="79"/>
      <c r="K125" s="79"/>
      <c r="L125" s="80"/>
      <c r="O125" s="79"/>
    </row>
    <row r="126" spans="5:15" s="2" customFormat="1" x14ac:dyDescent="0.25">
      <c r="E126" s="78"/>
      <c r="F126" s="78"/>
      <c r="G126" s="78"/>
      <c r="H126" s="79"/>
      <c r="K126" s="79"/>
      <c r="L126" s="80"/>
      <c r="O126" s="79"/>
    </row>
    <row r="127" spans="5:15" s="2" customFormat="1" x14ac:dyDescent="0.25">
      <c r="E127" s="78"/>
      <c r="F127" s="78"/>
      <c r="G127" s="78"/>
      <c r="H127" s="79"/>
      <c r="K127" s="79"/>
      <c r="L127" s="80"/>
      <c r="O127" s="79"/>
    </row>
    <row r="128" spans="5:15" s="2" customFormat="1" x14ac:dyDescent="0.25">
      <c r="E128" s="78"/>
      <c r="F128" s="78"/>
      <c r="G128" s="78"/>
      <c r="H128" s="79"/>
      <c r="K128" s="79"/>
      <c r="L128" s="80"/>
      <c r="O128" s="79"/>
    </row>
    <row r="129" spans="5:15" s="2" customFormat="1" x14ac:dyDescent="0.25">
      <c r="E129" s="78"/>
      <c r="F129" s="78"/>
      <c r="G129" s="78"/>
      <c r="H129" s="79"/>
      <c r="K129" s="79"/>
      <c r="L129" s="80"/>
      <c r="O129" s="79"/>
    </row>
    <row r="130" spans="5:15" s="2" customFormat="1" x14ac:dyDescent="0.25">
      <c r="E130" s="78"/>
      <c r="F130" s="78"/>
      <c r="G130" s="78"/>
      <c r="H130" s="79"/>
      <c r="K130" s="79"/>
      <c r="L130" s="80"/>
      <c r="O130" s="79"/>
    </row>
    <row r="131" spans="5:15" s="2" customFormat="1" x14ac:dyDescent="0.25">
      <c r="E131" s="78"/>
      <c r="F131" s="78"/>
      <c r="G131" s="78"/>
      <c r="H131" s="79"/>
      <c r="K131" s="79"/>
      <c r="L131" s="80"/>
      <c r="O131" s="79"/>
    </row>
    <row r="132" spans="5:15" s="2" customFormat="1" x14ac:dyDescent="0.25">
      <c r="E132" s="78"/>
      <c r="F132" s="78"/>
      <c r="G132" s="78"/>
      <c r="H132" s="79"/>
      <c r="K132" s="79"/>
      <c r="L132" s="80"/>
      <c r="O132" s="79"/>
    </row>
    <row r="133" spans="5:15" s="2" customFormat="1" x14ac:dyDescent="0.25">
      <c r="E133" s="78"/>
      <c r="F133" s="78"/>
      <c r="G133" s="78"/>
      <c r="H133" s="79"/>
      <c r="K133" s="79"/>
      <c r="L133" s="80"/>
      <c r="O133" s="79"/>
    </row>
    <row r="134" spans="5:15" s="2" customFormat="1" x14ac:dyDescent="0.25">
      <c r="E134" s="78"/>
      <c r="F134" s="78"/>
      <c r="G134" s="78"/>
      <c r="H134" s="79"/>
      <c r="K134" s="79"/>
      <c r="L134" s="80"/>
      <c r="O134" s="79"/>
    </row>
    <row r="135" spans="5:15" s="2" customFormat="1" x14ac:dyDescent="0.25">
      <c r="E135" s="78"/>
      <c r="F135" s="78"/>
      <c r="G135" s="78"/>
      <c r="H135" s="79"/>
      <c r="K135" s="79"/>
      <c r="L135" s="80"/>
      <c r="O135" s="79"/>
    </row>
    <row r="136" spans="5:15" s="2" customFormat="1" x14ac:dyDescent="0.25">
      <c r="E136" s="78"/>
      <c r="F136" s="78"/>
      <c r="G136" s="78"/>
      <c r="H136" s="79"/>
      <c r="K136" s="79"/>
      <c r="L136" s="80"/>
      <c r="O136" s="79"/>
    </row>
    <row r="137" spans="5:15" s="2" customFormat="1" x14ac:dyDescent="0.25">
      <c r="E137" s="78"/>
      <c r="F137" s="78"/>
      <c r="G137" s="78"/>
      <c r="H137" s="79"/>
      <c r="K137" s="79"/>
      <c r="L137" s="80"/>
      <c r="O137" s="79"/>
    </row>
    <row r="138" spans="5:15" s="2" customFormat="1" x14ac:dyDescent="0.25">
      <c r="E138" s="78"/>
      <c r="F138" s="78"/>
      <c r="G138" s="78"/>
      <c r="H138" s="79"/>
      <c r="K138" s="79"/>
      <c r="L138" s="80"/>
      <c r="O138" s="79"/>
    </row>
    <row r="139" spans="5:15" s="2" customFormat="1" x14ac:dyDescent="0.25">
      <c r="E139" s="78"/>
      <c r="F139" s="78"/>
      <c r="G139" s="78"/>
      <c r="H139" s="79"/>
      <c r="K139" s="79"/>
      <c r="L139" s="80"/>
      <c r="O139" s="79"/>
    </row>
    <row r="140" spans="5:15" s="2" customFormat="1" x14ac:dyDescent="0.25">
      <c r="E140" s="78"/>
      <c r="F140" s="78"/>
      <c r="G140" s="78"/>
      <c r="H140" s="79"/>
      <c r="K140" s="79"/>
      <c r="L140" s="80"/>
      <c r="O140" s="79"/>
    </row>
    <row r="141" spans="5:15" s="2" customFormat="1" x14ac:dyDescent="0.25">
      <c r="E141" s="78"/>
      <c r="F141" s="78"/>
      <c r="G141" s="78"/>
      <c r="H141" s="79"/>
      <c r="K141" s="79"/>
      <c r="L141" s="80"/>
      <c r="O141" s="79"/>
    </row>
    <row r="142" spans="5:15" s="2" customFormat="1" x14ac:dyDescent="0.25">
      <c r="E142" s="78"/>
      <c r="F142" s="78"/>
      <c r="G142" s="78"/>
      <c r="H142" s="79"/>
      <c r="K142" s="79"/>
      <c r="L142" s="80"/>
      <c r="O142" s="79"/>
    </row>
    <row r="143" spans="5:15" s="2" customFormat="1" x14ac:dyDescent="0.25">
      <c r="E143" s="78"/>
      <c r="F143" s="78"/>
      <c r="G143" s="78"/>
      <c r="H143" s="79"/>
      <c r="K143" s="79"/>
      <c r="L143" s="80"/>
      <c r="O143" s="79"/>
    </row>
    <row r="144" spans="5:15" s="2" customFormat="1" x14ac:dyDescent="0.25">
      <c r="E144" s="78"/>
      <c r="F144" s="78"/>
      <c r="G144" s="78"/>
      <c r="H144" s="79"/>
      <c r="K144" s="79"/>
      <c r="L144" s="80"/>
      <c r="O144" s="79"/>
    </row>
    <row r="145" spans="5:15" s="2" customFormat="1" x14ac:dyDescent="0.25">
      <c r="E145" s="78"/>
      <c r="F145" s="78"/>
      <c r="G145" s="78"/>
      <c r="H145" s="79"/>
      <c r="K145" s="79"/>
      <c r="L145" s="80"/>
      <c r="O145" s="79"/>
    </row>
    <row r="146" spans="5:15" s="2" customFormat="1" x14ac:dyDescent="0.25">
      <c r="E146" s="78"/>
      <c r="F146" s="78"/>
      <c r="G146" s="78"/>
      <c r="H146" s="79"/>
      <c r="K146" s="79"/>
      <c r="L146" s="80"/>
      <c r="O146" s="79"/>
    </row>
    <row r="147" spans="5:15" s="2" customFormat="1" x14ac:dyDescent="0.25">
      <c r="E147" s="78"/>
      <c r="F147" s="78"/>
      <c r="G147" s="78"/>
      <c r="H147" s="79"/>
      <c r="K147" s="79"/>
      <c r="L147" s="80"/>
      <c r="O147" s="79"/>
    </row>
    <row r="148" spans="5:15" s="2" customFormat="1" x14ac:dyDescent="0.25">
      <c r="E148" s="78"/>
      <c r="F148" s="78"/>
      <c r="G148" s="78"/>
      <c r="H148" s="79"/>
      <c r="K148" s="79"/>
      <c r="L148" s="80"/>
      <c r="O148" s="79"/>
    </row>
    <row r="149" spans="5:15" s="2" customFormat="1" x14ac:dyDescent="0.25">
      <c r="E149" s="78"/>
      <c r="F149" s="78"/>
      <c r="G149" s="78"/>
      <c r="H149" s="79"/>
      <c r="K149" s="79"/>
      <c r="L149" s="80"/>
      <c r="O149" s="79"/>
    </row>
    <row r="150" spans="5:15" s="2" customFormat="1" x14ac:dyDescent="0.25">
      <c r="E150" s="78"/>
      <c r="F150" s="78"/>
      <c r="G150" s="78"/>
      <c r="H150" s="79"/>
      <c r="K150" s="79"/>
      <c r="L150" s="80"/>
      <c r="O150" s="79"/>
    </row>
    <row r="151" spans="5:15" s="2" customFormat="1" x14ac:dyDescent="0.25">
      <c r="E151" s="78"/>
      <c r="F151" s="78"/>
      <c r="G151" s="78"/>
      <c r="H151" s="79"/>
      <c r="K151" s="79"/>
      <c r="L151" s="80"/>
      <c r="O151" s="79"/>
    </row>
    <row r="152" spans="5:15" s="2" customFormat="1" x14ac:dyDescent="0.25">
      <c r="E152" s="78"/>
      <c r="F152" s="78"/>
      <c r="G152" s="78"/>
      <c r="H152" s="79"/>
      <c r="K152" s="79"/>
      <c r="L152" s="80"/>
      <c r="O152" s="79"/>
    </row>
    <row r="153" spans="5:15" s="2" customFormat="1" x14ac:dyDescent="0.25">
      <c r="E153" s="78"/>
      <c r="F153" s="78"/>
      <c r="G153" s="78"/>
      <c r="H153" s="79"/>
      <c r="K153" s="79"/>
      <c r="L153" s="80"/>
      <c r="O153" s="79"/>
    </row>
    <row r="154" spans="5:15" s="2" customFormat="1" x14ac:dyDescent="0.25">
      <c r="E154" s="78"/>
      <c r="F154" s="78"/>
      <c r="G154" s="78"/>
      <c r="H154" s="79"/>
      <c r="K154" s="79"/>
      <c r="L154" s="80"/>
      <c r="O154" s="79"/>
    </row>
    <row r="155" spans="5:15" s="2" customFormat="1" x14ac:dyDescent="0.25">
      <c r="E155" s="78"/>
      <c r="F155" s="78"/>
      <c r="G155" s="78"/>
      <c r="H155" s="79"/>
      <c r="K155" s="79"/>
      <c r="L155" s="80"/>
      <c r="O155" s="79"/>
    </row>
    <row r="156" spans="5:15" s="2" customFormat="1" x14ac:dyDescent="0.25">
      <c r="E156" s="78"/>
      <c r="F156" s="78"/>
      <c r="G156" s="78"/>
      <c r="H156" s="79"/>
      <c r="K156" s="79"/>
      <c r="L156" s="80"/>
      <c r="O156" s="79"/>
    </row>
    <row r="157" spans="5:15" s="2" customFormat="1" x14ac:dyDescent="0.25">
      <c r="E157" s="78"/>
      <c r="F157" s="78"/>
      <c r="G157" s="78"/>
      <c r="H157" s="79"/>
      <c r="K157" s="79"/>
      <c r="L157" s="80"/>
      <c r="O157" s="79"/>
    </row>
    <row r="158" spans="5:15" s="2" customFormat="1" x14ac:dyDescent="0.25">
      <c r="E158" s="78"/>
      <c r="F158" s="78"/>
      <c r="G158" s="78"/>
      <c r="H158" s="79"/>
      <c r="K158" s="79"/>
      <c r="L158" s="80"/>
      <c r="O158" s="79"/>
    </row>
    <row r="159" spans="5:15" s="2" customFormat="1" x14ac:dyDescent="0.25">
      <c r="E159" s="78"/>
      <c r="F159" s="78"/>
      <c r="G159" s="78"/>
      <c r="H159" s="79"/>
      <c r="K159" s="79"/>
      <c r="L159" s="80"/>
      <c r="O159" s="79"/>
    </row>
    <row r="160" spans="5:15" s="2" customFormat="1" x14ac:dyDescent="0.25">
      <c r="E160" s="78"/>
      <c r="F160" s="78"/>
      <c r="G160" s="78"/>
      <c r="H160" s="79"/>
      <c r="K160" s="79"/>
      <c r="L160" s="80"/>
      <c r="O160" s="79"/>
    </row>
    <row r="161" spans="5:15" s="2" customFormat="1" x14ac:dyDescent="0.25">
      <c r="E161" s="78"/>
      <c r="F161" s="78"/>
      <c r="G161" s="78"/>
      <c r="H161" s="79"/>
      <c r="K161" s="79"/>
      <c r="L161" s="80"/>
      <c r="O161" s="79"/>
    </row>
    <row r="162" spans="5:15" s="2" customFormat="1" x14ac:dyDescent="0.25">
      <c r="E162" s="78"/>
      <c r="F162" s="78"/>
      <c r="G162" s="78"/>
      <c r="H162" s="79"/>
      <c r="K162" s="79"/>
      <c r="L162" s="80"/>
      <c r="O162" s="79"/>
    </row>
    <row r="163" spans="5:15" s="2" customFormat="1" x14ac:dyDescent="0.25">
      <c r="E163" s="78"/>
      <c r="F163" s="78"/>
      <c r="G163" s="78"/>
      <c r="H163" s="79"/>
      <c r="K163" s="79"/>
      <c r="L163" s="80"/>
      <c r="O163" s="79"/>
    </row>
    <row r="164" spans="5:15" s="2" customFormat="1" x14ac:dyDescent="0.25">
      <c r="E164" s="78"/>
      <c r="F164" s="78"/>
      <c r="G164" s="78"/>
      <c r="H164" s="79"/>
      <c r="K164" s="79"/>
      <c r="L164" s="80"/>
      <c r="O164" s="79"/>
    </row>
    <row r="165" spans="5:15" s="2" customFormat="1" x14ac:dyDescent="0.25">
      <c r="E165" s="78"/>
      <c r="F165" s="78"/>
      <c r="G165" s="78"/>
      <c r="H165" s="79"/>
      <c r="K165" s="79"/>
      <c r="L165" s="80"/>
      <c r="O165" s="79"/>
    </row>
    <row r="166" spans="5:15" s="2" customFormat="1" x14ac:dyDescent="0.25">
      <c r="E166" s="78"/>
      <c r="F166" s="78"/>
      <c r="G166" s="78"/>
      <c r="H166" s="79"/>
      <c r="K166" s="79"/>
      <c r="L166" s="80"/>
      <c r="O166" s="79"/>
    </row>
    <row r="167" spans="5:15" s="2" customFormat="1" x14ac:dyDescent="0.25">
      <c r="E167" s="78"/>
      <c r="F167" s="78"/>
      <c r="G167" s="78"/>
      <c r="H167" s="79"/>
      <c r="K167" s="79"/>
      <c r="L167" s="80"/>
      <c r="O167" s="79"/>
    </row>
    <row r="168" spans="5:15" s="2" customFormat="1" x14ac:dyDescent="0.25">
      <c r="E168" s="78"/>
      <c r="F168" s="78"/>
      <c r="G168" s="78"/>
      <c r="H168" s="79"/>
      <c r="K168" s="79"/>
      <c r="L168" s="80"/>
      <c r="O168" s="79"/>
    </row>
    <row r="169" spans="5:15" s="2" customFormat="1" x14ac:dyDescent="0.25">
      <c r="E169" s="78"/>
      <c r="F169" s="78"/>
      <c r="G169" s="78"/>
      <c r="H169" s="79"/>
      <c r="K169" s="79"/>
      <c r="L169" s="80"/>
      <c r="O169" s="79"/>
    </row>
    <row r="170" spans="5:15" s="2" customFormat="1" x14ac:dyDescent="0.25">
      <c r="E170" s="78"/>
      <c r="F170" s="78"/>
      <c r="G170" s="78"/>
      <c r="H170" s="79"/>
      <c r="K170" s="79"/>
      <c r="L170" s="80"/>
      <c r="O170" s="79"/>
    </row>
    <row r="171" spans="5:15" s="2" customFormat="1" x14ac:dyDescent="0.25">
      <c r="E171" s="78"/>
      <c r="F171" s="78"/>
      <c r="G171" s="78"/>
      <c r="H171" s="79"/>
      <c r="K171" s="79"/>
      <c r="L171" s="80"/>
      <c r="O171" s="79"/>
    </row>
    <row r="172" spans="5:15" s="2" customFormat="1" x14ac:dyDescent="0.25">
      <c r="E172" s="78"/>
      <c r="F172" s="78"/>
      <c r="G172" s="78"/>
      <c r="H172" s="79"/>
      <c r="K172" s="79"/>
      <c r="L172" s="80"/>
      <c r="O172" s="79"/>
    </row>
    <row r="173" spans="5:15" s="2" customFormat="1" x14ac:dyDescent="0.25">
      <c r="E173" s="78"/>
      <c r="F173" s="78"/>
      <c r="G173" s="78"/>
      <c r="H173" s="79"/>
      <c r="K173" s="79"/>
      <c r="L173" s="80"/>
      <c r="O173" s="79"/>
    </row>
    <row r="174" spans="5:15" s="2" customFormat="1" x14ac:dyDescent="0.25">
      <c r="E174" s="78"/>
      <c r="F174" s="78"/>
      <c r="G174" s="78"/>
      <c r="H174" s="79"/>
      <c r="K174" s="79"/>
      <c r="L174" s="80"/>
      <c r="O174" s="79"/>
    </row>
    <row r="175" spans="5:15" s="2" customFormat="1" x14ac:dyDescent="0.25">
      <c r="E175" s="78"/>
      <c r="F175" s="78"/>
      <c r="G175" s="78"/>
      <c r="H175" s="79"/>
      <c r="K175" s="79"/>
      <c r="L175" s="80"/>
      <c r="O175" s="79"/>
    </row>
    <row r="176" spans="5:15" s="2" customFormat="1" x14ac:dyDescent="0.25">
      <c r="E176" s="78"/>
      <c r="F176" s="78"/>
      <c r="G176" s="78"/>
      <c r="H176" s="79"/>
      <c r="K176" s="79"/>
      <c r="L176" s="80"/>
      <c r="O176" s="79"/>
    </row>
    <row r="177" spans="5:15" s="2" customFormat="1" x14ac:dyDescent="0.25">
      <c r="E177" s="78"/>
      <c r="F177" s="78"/>
      <c r="G177" s="78"/>
      <c r="H177" s="79"/>
      <c r="K177" s="79"/>
      <c r="L177" s="80"/>
      <c r="O177" s="79"/>
    </row>
    <row r="178" spans="5:15" s="2" customFormat="1" x14ac:dyDescent="0.25">
      <c r="E178" s="78"/>
      <c r="F178" s="78"/>
      <c r="G178" s="78"/>
      <c r="H178" s="79"/>
      <c r="K178" s="79"/>
      <c r="L178" s="80"/>
      <c r="O178" s="79"/>
    </row>
    <row r="179" spans="5:15" s="2" customFormat="1" x14ac:dyDescent="0.25">
      <c r="E179" s="78"/>
      <c r="F179" s="78"/>
      <c r="G179" s="78"/>
      <c r="H179" s="79"/>
      <c r="K179" s="79"/>
      <c r="L179" s="80"/>
      <c r="O179" s="79"/>
    </row>
    <row r="180" spans="5:15" s="2" customFormat="1" x14ac:dyDescent="0.25">
      <c r="E180" s="78"/>
      <c r="F180" s="78"/>
      <c r="G180" s="78"/>
      <c r="H180" s="79"/>
      <c r="K180" s="79"/>
      <c r="L180" s="80"/>
      <c r="O180" s="79"/>
    </row>
    <row r="181" spans="5:15" s="2" customFormat="1" x14ac:dyDescent="0.25">
      <c r="E181" s="78"/>
      <c r="F181" s="78"/>
      <c r="G181" s="78"/>
      <c r="H181" s="79"/>
      <c r="K181" s="79"/>
      <c r="L181" s="80"/>
      <c r="O181" s="79"/>
    </row>
    <row r="182" spans="5:15" s="2" customFormat="1" x14ac:dyDescent="0.25">
      <c r="E182" s="78"/>
      <c r="F182" s="78"/>
      <c r="G182" s="78"/>
      <c r="H182" s="79"/>
      <c r="K182" s="79"/>
      <c r="L182" s="80"/>
      <c r="O182" s="79"/>
    </row>
    <row r="183" spans="5:15" s="2" customFormat="1" x14ac:dyDescent="0.25">
      <c r="E183" s="78"/>
      <c r="F183" s="78"/>
      <c r="G183" s="78"/>
      <c r="H183" s="79"/>
      <c r="K183" s="79"/>
      <c r="L183" s="80"/>
      <c r="O183" s="79"/>
    </row>
    <row r="184" spans="5:15" s="2" customFormat="1" x14ac:dyDescent="0.25">
      <c r="E184" s="78"/>
      <c r="F184" s="78"/>
      <c r="G184" s="78"/>
      <c r="H184" s="79"/>
      <c r="K184" s="79"/>
      <c r="L184" s="80"/>
      <c r="O184" s="79"/>
    </row>
    <row r="185" spans="5:15" s="2" customFormat="1" x14ac:dyDescent="0.25">
      <c r="E185" s="78"/>
      <c r="F185" s="78"/>
      <c r="G185" s="78"/>
      <c r="H185" s="79"/>
      <c r="K185" s="79"/>
      <c r="L185" s="80"/>
      <c r="O185" s="79"/>
    </row>
    <row r="186" spans="5:15" s="2" customFormat="1" x14ac:dyDescent="0.25">
      <c r="E186" s="78"/>
      <c r="F186" s="78"/>
      <c r="G186" s="78"/>
      <c r="H186" s="79"/>
      <c r="K186" s="79"/>
      <c r="L186" s="80"/>
      <c r="O186" s="79"/>
    </row>
    <row r="187" spans="5:15" s="2" customFormat="1" x14ac:dyDescent="0.25">
      <c r="E187" s="78"/>
      <c r="F187" s="78"/>
      <c r="G187" s="78"/>
      <c r="H187" s="79"/>
      <c r="K187" s="79"/>
      <c r="L187" s="80"/>
      <c r="O187" s="79"/>
    </row>
    <row r="188" spans="5:15" s="2" customFormat="1" x14ac:dyDescent="0.25">
      <c r="E188" s="78"/>
      <c r="F188" s="78"/>
      <c r="G188" s="78"/>
      <c r="H188" s="79"/>
      <c r="K188" s="79"/>
      <c r="L188" s="80"/>
      <c r="O188" s="79"/>
    </row>
    <row r="189" spans="5:15" s="2" customFormat="1" x14ac:dyDescent="0.25">
      <c r="E189" s="78"/>
      <c r="F189" s="78"/>
      <c r="G189" s="78"/>
      <c r="H189" s="79"/>
      <c r="K189" s="79"/>
      <c r="L189" s="80"/>
      <c r="O189" s="79"/>
    </row>
    <row r="190" spans="5:15" s="2" customFormat="1" x14ac:dyDescent="0.25">
      <c r="E190" s="78"/>
      <c r="F190" s="78"/>
      <c r="G190" s="78"/>
      <c r="H190" s="79"/>
      <c r="K190" s="79"/>
      <c r="L190" s="80"/>
      <c r="O190" s="79"/>
    </row>
    <row r="191" spans="5:15" s="2" customFormat="1" x14ac:dyDescent="0.25">
      <c r="E191" s="78"/>
      <c r="F191" s="78"/>
      <c r="G191" s="78"/>
      <c r="H191" s="79"/>
      <c r="K191" s="79"/>
      <c r="L191" s="80"/>
      <c r="O191" s="79"/>
    </row>
    <row r="192" spans="5:15" s="2" customFormat="1" x14ac:dyDescent="0.25">
      <c r="E192" s="78"/>
      <c r="F192" s="78"/>
      <c r="G192" s="78"/>
      <c r="H192" s="79"/>
      <c r="K192" s="79"/>
      <c r="L192" s="80"/>
      <c r="O192" s="79"/>
    </row>
    <row r="193" spans="5:15" s="2" customFormat="1" x14ac:dyDescent="0.25">
      <c r="E193" s="78"/>
      <c r="F193" s="78"/>
      <c r="G193" s="78"/>
      <c r="H193" s="79"/>
      <c r="K193" s="79"/>
      <c r="L193" s="80"/>
      <c r="O193" s="79"/>
    </row>
    <row r="194" spans="5:15" s="2" customFormat="1" x14ac:dyDescent="0.25">
      <c r="E194" s="78"/>
      <c r="F194" s="78"/>
      <c r="G194" s="78"/>
      <c r="H194" s="79"/>
      <c r="K194" s="79"/>
      <c r="L194" s="80"/>
      <c r="O194" s="79"/>
    </row>
    <row r="195" spans="5:15" s="2" customFormat="1" x14ac:dyDescent="0.25">
      <c r="E195" s="78"/>
      <c r="F195" s="78"/>
      <c r="G195" s="78"/>
      <c r="H195" s="79"/>
      <c r="K195" s="79"/>
      <c r="L195" s="80"/>
      <c r="O195" s="79"/>
    </row>
    <row r="196" spans="5:15" s="2" customFormat="1" x14ac:dyDescent="0.25">
      <c r="E196" s="78"/>
      <c r="F196" s="78"/>
      <c r="G196" s="78"/>
      <c r="H196" s="79"/>
      <c r="K196" s="79"/>
      <c r="L196" s="80"/>
      <c r="O196" s="79"/>
    </row>
    <row r="197" spans="5:15" s="2" customFormat="1" x14ac:dyDescent="0.25">
      <c r="E197" s="78"/>
      <c r="F197" s="78"/>
      <c r="G197" s="78"/>
      <c r="H197" s="79"/>
      <c r="K197" s="79"/>
      <c r="L197" s="80"/>
      <c r="O197" s="79"/>
    </row>
    <row r="198" spans="5:15" s="2" customFormat="1" x14ac:dyDescent="0.25">
      <c r="E198" s="78"/>
      <c r="F198" s="78"/>
      <c r="G198" s="78"/>
      <c r="H198" s="79"/>
      <c r="K198" s="79"/>
      <c r="L198" s="80"/>
      <c r="O198" s="79"/>
    </row>
    <row r="199" spans="5:15" s="2" customFormat="1" x14ac:dyDescent="0.25">
      <c r="E199" s="78"/>
      <c r="F199" s="78"/>
      <c r="G199" s="78"/>
      <c r="H199" s="79"/>
      <c r="K199" s="79"/>
      <c r="L199" s="80"/>
      <c r="O199" s="79"/>
    </row>
    <row r="200" spans="5:15" s="2" customFormat="1" x14ac:dyDescent="0.25">
      <c r="E200" s="78"/>
      <c r="F200" s="78"/>
      <c r="G200" s="78"/>
      <c r="H200" s="79"/>
      <c r="K200" s="79"/>
      <c r="L200" s="80"/>
      <c r="O200" s="79"/>
    </row>
    <row r="201" spans="5:15" s="2" customFormat="1" x14ac:dyDescent="0.25">
      <c r="E201" s="78"/>
      <c r="F201" s="78"/>
      <c r="G201" s="78"/>
      <c r="H201" s="79"/>
      <c r="K201" s="79"/>
      <c r="L201" s="80"/>
      <c r="O201" s="79"/>
    </row>
    <row r="202" spans="5:15" s="2" customFormat="1" x14ac:dyDescent="0.25">
      <c r="E202" s="78"/>
      <c r="F202" s="78"/>
      <c r="G202" s="78"/>
      <c r="H202" s="79"/>
      <c r="K202" s="79"/>
      <c r="L202" s="80"/>
      <c r="O202" s="79"/>
    </row>
    <row r="203" spans="5:15" s="2" customFormat="1" x14ac:dyDescent="0.25">
      <c r="E203" s="78"/>
      <c r="F203" s="78"/>
      <c r="G203" s="78"/>
      <c r="H203" s="79"/>
      <c r="K203" s="79"/>
      <c r="L203" s="80"/>
      <c r="O203" s="79"/>
    </row>
    <row r="204" spans="5:15" s="2" customFormat="1" x14ac:dyDescent="0.25">
      <c r="E204" s="78"/>
      <c r="F204" s="78"/>
      <c r="G204" s="78"/>
      <c r="H204" s="79"/>
      <c r="K204" s="79"/>
      <c r="L204" s="80"/>
      <c r="O204" s="79"/>
    </row>
    <row r="205" spans="5:15" s="2" customFormat="1" x14ac:dyDescent="0.25">
      <c r="E205" s="78"/>
      <c r="F205" s="78"/>
      <c r="G205" s="78"/>
      <c r="H205" s="79"/>
      <c r="K205" s="79"/>
      <c r="L205" s="80"/>
      <c r="O205" s="79"/>
    </row>
    <row r="206" spans="5:15" s="2" customFormat="1" x14ac:dyDescent="0.25">
      <c r="E206" s="78"/>
      <c r="F206" s="78"/>
      <c r="G206" s="78"/>
      <c r="H206" s="79"/>
      <c r="K206" s="79"/>
      <c r="L206" s="80"/>
      <c r="O206" s="79"/>
    </row>
    <row r="207" spans="5:15" s="2" customFormat="1" x14ac:dyDescent="0.25">
      <c r="E207" s="78"/>
      <c r="F207" s="78"/>
      <c r="G207" s="78"/>
      <c r="H207" s="79"/>
      <c r="K207" s="79"/>
      <c r="L207" s="80"/>
      <c r="O207" s="79"/>
    </row>
    <row r="208" spans="5:15" s="2" customFormat="1" x14ac:dyDescent="0.25">
      <c r="E208" s="78"/>
      <c r="F208" s="78"/>
      <c r="G208" s="78"/>
      <c r="H208" s="79"/>
      <c r="K208" s="79"/>
      <c r="L208" s="80"/>
      <c r="O208" s="79"/>
    </row>
    <row r="209" spans="5:15" s="2" customFormat="1" x14ac:dyDescent="0.25">
      <c r="E209" s="78"/>
      <c r="F209" s="78"/>
      <c r="G209" s="78"/>
      <c r="H209" s="79"/>
      <c r="K209" s="79"/>
      <c r="L209" s="80"/>
      <c r="O209" s="79"/>
    </row>
    <row r="210" spans="5:15" s="2" customFormat="1" x14ac:dyDescent="0.25">
      <c r="E210" s="78"/>
      <c r="F210" s="78"/>
      <c r="G210" s="78"/>
      <c r="H210" s="79"/>
      <c r="K210" s="79"/>
      <c r="L210" s="80"/>
      <c r="O210" s="79"/>
    </row>
    <row r="211" spans="5:15" s="2" customFormat="1" x14ac:dyDescent="0.25">
      <c r="E211" s="78"/>
      <c r="F211" s="78"/>
      <c r="G211" s="78"/>
      <c r="H211" s="79"/>
      <c r="K211" s="79"/>
      <c r="L211" s="80"/>
      <c r="O211" s="79"/>
    </row>
    <row r="212" spans="5:15" s="2" customFormat="1" x14ac:dyDescent="0.25">
      <c r="E212" s="78"/>
      <c r="F212" s="78"/>
      <c r="G212" s="78"/>
      <c r="H212" s="79"/>
      <c r="K212" s="79"/>
      <c r="L212" s="80"/>
      <c r="O212" s="79"/>
    </row>
    <row r="213" spans="5:15" s="2" customFormat="1" x14ac:dyDescent="0.25">
      <c r="E213" s="78"/>
      <c r="F213" s="78"/>
      <c r="G213" s="78"/>
      <c r="H213" s="79"/>
      <c r="K213" s="79"/>
      <c r="L213" s="80"/>
      <c r="O213" s="79"/>
    </row>
    <row r="214" spans="5:15" s="2" customFormat="1" x14ac:dyDescent="0.25">
      <c r="E214" s="78"/>
      <c r="F214" s="78"/>
      <c r="G214" s="78"/>
      <c r="H214" s="79"/>
      <c r="K214" s="79"/>
      <c r="L214" s="80"/>
      <c r="O214" s="79"/>
    </row>
    <row r="215" spans="5:15" s="2" customFormat="1" x14ac:dyDescent="0.25">
      <c r="E215" s="78"/>
      <c r="F215" s="78"/>
      <c r="G215" s="78"/>
      <c r="H215" s="79"/>
      <c r="K215" s="79"/>
      <c r="L215" s="80"/>
      <c r="O215" s="79"/>
    </row>
    <row r="216" spans="5:15" s="2" customFormat="1" x14ac:dyDescent="0.25">
      <c r="E216" s="78"/>
      <c r="F216" s="78"/>
      <c r="G216" s="78"/>
      <c r="H216" s="79"/>
      <c r="K216" s="79"/>
      <c r="L216" s="80"/>
      <c r="O216" s="79"/>
    </row>
    <row r="217" spans="5:15" s="2" customFormat="1" x14ac:dyDescent="0.25">
      <c r="E217" s="78"/>
      <c r="F217" s="78"/>
      <c r="G217" s="78"/>
      <c r="H217" s="79"/>
      <c r="K217" s="79"/>
      <c r="L217" s="80"/>
      <c r="O217" s="79"/>
    </row>
    <row r="218" spans="5:15" s="2" customFormat="1" x14ac:dyDescent="0.25">
      <c r="E218" s="78"/>
      <c r="F218" s="78"/>
      <c r="G218" s="78"/>
      <c r="H218" s="79"/>
      <c r="K218" s="79"/>
      <c r="L218" s="80"/>
      <c r="O218" s="79"/>
    </row>
    <row r="219" spans="5:15" s="2" customFormat="1" x14ac:dyDescent="0.25">
      <c r="E219" s="78"/>
      <c r="F219" s="78"/>
      <c r="G219" s="78"/>
      <c r="H219" s="79"/>
      <c r="K219" s="79"/>
      <c r="L219" s="80"/>
      <c r="O219" s="79"/>
    </row>
    <row r="220" spans="5:15" s="2" customFormat="1" x14ac:dyDescent="0.25">
      <c r="E220" s="78"/>
      <c r="F220" s="78"/>
      <c r="G220" s="78"/>
      <c r="H220" s="79"/>
      <c r="K220" s="79"/>
      <c r="L220" s="80"/>
      <c r="O220" s="79"/>
    </row>
    <row r="221" spans="5:15" s="2" customFormat="1" x14ac:dyDescent="0.25">
      <c r="E221" s="78"/>
      <c r="F221" s="78"/>
      <c r="G221" s="78"/>
      <c r="H221" s="79"/>
      <c r="K221" s="79"/>
      <c r="L221" s="80"/>
      <c r="O221" s="79"/>
    </row>
    <row r="222" spans="5:15" s="2" customFormat="1" x14ac:dyDescent="0.25">
      <c r="E222" s="78"/>
      <c r="F222" s="78"/>
      <c r="G222" s="78"/>
      <c r="H222" s="79"/>
      <c r="K222" s="79"/>
      <c r="L222" s="80"/>
      <c r="O222" s="79"/>
    </row>
    <row r="223" spans="5:15" s="2" customFormat="1" x14ac:dyDescent="0.25">
      <c r="E223" s="78"/>
      <c r="F223" s="78"/>
      <c r="G223" s="78"/>
      <c r="H223" s="79"/>
      <c r="K223" s="79"/>
      <c r="L223" s="80"/>
      <c r="O223" s="79"/>
    </row>
    <row r="224" spans="5:15" s="2" customFormat="1" x14ac:dyDescent="0.25">
      <c r="E224" s="78"/>
      <c r="F224" s="78"/>
      <c r="G224" s="78"/>
      <c r="H224" s="79"/>
      <c r="K224" s="79"/>
      <c r="L224" s="80"/>
      <c r="O224" s="79"/>
    </row>
    <row r="225" spans="5:15" s="2" customFormat="1" x14ac:dyDescent="0.25">
      <c r="E225" s="78"/>
      <c r="F225" s="78"/>
      <c r="G225" s="78"/>
      <c r="H225" s="79"/>
      <c r="K225" s="79"/>
      <c r="L225" s="80"/>
      <c r="O225" s="79"/>
    </row>
    <row r="226" spans="5:15" s="2" customFormat="1" x14ac:dyDescent="0.25">
      <c r="E226" s="78"/>
      <c r="F226" s="78"/>
      <c r="G226" s="78"/>
      <c r="H226" s="79"/>
      <c r="K226" s="79"/>
      <c r="L226" s="80"/>
      <c r="O226" s="79"/>
    </row>
    <row r="227" spans="5:15" s="2" customFormat="1" x14ac:dyDescent="0.25">
      <c r="E227" s="78"/>
      <c r="F227" s="78"/>
      <c r="G227" s="78"/>
      <c r="H227" s="79"/>
      <c r="K227" s="79"/>
      <c r="L227" s="80"/>
      <c r="O227" s="79"/>
    </row>
    <row r="228" spans="5:15" s="2" customFormat="1" x14ac:dyDescent="0.25">
      <c r="E228" s="78"/>
      <c r="F228" s="78"/>
      <c r="G228" s="78"/>
      <c r="H228" s="79"/>
      <c r="K228" s="79"/>
      <c r="L228" s="80"/>
      <c r="O228" s="79"/>
    </row>
    <row r="229" spans="5:15" s="2" customFormat="1" x14ac:dyDescent="0.25">
      <c r="E229" s="78"/>
      <c r="F229" s="78"/>
      <c r="G229" s="78"/>
      <c r="H229" s="79"/>
      <c r="K229" s="79"/>
      <c r="L229" s="80"/>
      <c r="O229" s="79"/>
    </row>
    <row r="230" spans="5:15" s="2" customFormat="1" x14ac:dyDescent="0.25">
      <c r="E230" s="78"/>
      <c r="F230" s="78"/>
      <c r="G230" s="78"/>
      <c r="H230" s="79"/>
      <c r="K230" s="79"/>
      <c r="L230" s="80"/>
      <c r="O230" s="79"/>
    </row>
    <row r="231" spans="5:15" s="2" customFormat="1" x14ac:dyDescent="0.25">
      <c r="E231" s="78"/>
      <c r="F231" s="78"/>
      <c r="G231" s="78"/>
      <c r="H231" s="79"/>
      <c r="K231" s="79"/>
      <c r="L231" s="80"/>
      <c r="O231" s="79"/>
    </row>
    <row r="232" spans="5:15" s="2" customFormat="1" x14ac:dyDescent="0.25">
      <c r="E232" s="78"/>
      <c r="F232" s="78"/>
      <c r="G232" s="78"/>
      <c r="H232" s="79"/>
      <c r="K232" s="79"/>
      <c r="L232" s="80"/>
      <c r="O232" s="79"/>
    </row>
    <row r="233" spans="5:15" s="2" customFormat="1" x14ac:dyDescent="0.25">
      <c r="E233" s="78"/>
      <c r="F233" s="78"/>
      <c r="G233" s="78"/>
      <c r="H233" s="79"/>
      <c r="K233" s="79"/>
      <c r="L233" s="80"/>
      <c r="O233" s="79"/>
    </row>
    <row r="234" spans="5:15" s="2" customFormat="1" x14ac:dyDescent="0.25">
      <c r="E234" s="78"/>
      <c r="F234" s="78"/>
      <c r="G234" s="78"/>
      <c r="H234" s="79"/>
      <c r="K234" s="79"/>
      <c r="L234" s="80"/>
      <c r="O234" s="79"/>
    </row>
    <row r="235" spans="5:15" s="2" customFormat="1" x14ac:dyDescent="0.25">
      <c r="E235" s="78"/>
      <c r="F235" s="78"/>
      <c r="G235" s="78"/>
      <c r="H235" s="79"/>
      <c r="K235" s="79"/>
      <c r="L235" s="80"/>
      <c r="O235" s="79"/>
    </row>
    <row r="236" spans="5:15" s="2" customFormat="1" x14ac:dyDescent="0.25">
      <c r="E236" s="78"/>
      <c r="F236" s="78"/>
      <c r="G236" s="78"/>
      <c r="H236" s="79"/>
      <c r="K236" s="79"/>
      <c r="L236" s="80"/>
      <c r="O236" s="79"/>
    </row>
    <row r="237" spans="5:15" s="2" customFormat="1" x14ac:dyDescent="0.25">
      <c r="E237" s="78"/>
      <c r="F237" s="78"/>
      <c r="G237" s="78"/>
      <c r="H237" s="79"/>
      <c r="K237" s="79"/>
      <c r="L237" s="80"/>
      <c r="O237" s="79"/>
    </row>
    <row r="238" spans="5:15" s="2" customFormat="1" x14ac:dyDescent="0.25">
      <c r="E238" s="78"/>
      <c r="F238" s="78"/>
      <c r="G238" s="78"/>
      <c r="H238" s="79"/>
      <c r="K238" s="79"/>
      <c r="L238" s="80"/>
      <c r="O238" s="79"/>
    </row>
    <row r="239" spans="5:15" s="2" customFormat="1" x14ac:dyDescent="0.25">
      <c r="E239" s="78"/>
      <c r="F239" s="78"/>
      <c r="G239" s="78"/>
      <c r="H239" s="79"/>
      <c r="K239" s="79"/>
      <c r="L239" s="80"/>
      <c r="O239" s="79"/>
    </row>
    <row r="240" spans="5:15" s="2" customFormat="1" x14ac:dyDescent="0.25">
      <c r="E240" s="78"/>
      <c r="F240" s="78"/>
      <c r="G240" s="78"/>
      <c r="H240" s="79"/>
      <c r="K240" s="79"/>
      <c r="L240" s="80"/>
      <c r="O240" s="79"/>
    </row>
    <row r="241" spans="5:15" s="2" customFormat="1" x14ac:dyDescent="0.25">
      <c r="E241" s="78"/>
      <c r="F241" s="78"/>
      <c r="G241" s="78"/>
      <c r="H241" s="79"/>
      <c r="K241" s="79"/>
      <c r="L241" s="80"/>
      <c r="O241" s="79"/>
    </row>
    <row r="242" spans="5:15" s="2" customFormat="1" x14ac:dyDescent="0.25">
      <c r="E242" s="78"/>
      <c r="F242" s="78"/>
      <c r="G242" s="78"/>
      <c r="H242" s="79"/>
      <c r="K242" s="79"/>
      <c r="L242" s="80"/>
      <c r="O242" s="79"/>
    </row>
    <row r="243" spans="5:15" s="2" customFormat="1" x14ac:dyDescent="0.25">
      <c r="E243" s="78"/>
      <c r="F243" s="78"/>
      <c r="G243" s="78"/>
      <c r="H243" s="79"/>
      <c r="K243" s="79"/>
      <c r="L243" s="80"/>
      <c r="O243" s="79"/>
    </row>
    <row r="244" spans="5:15" s="2" customFormat="1" x14ac:dyDescent="0.25">
      <c r="E244" s="78"/>
      <c r="F244" s="78"/>
      <c r="G244" s="78"/>
      <c r="H244" s="79"/>
      <c r="K244" s="79"/>
      <c r="L244" s="80"/>
      <c r="O244" s="79"/>
    </row>
    <row r="245" spans="5:15" s="2" customFormat="1" x14ac:dyDescent="0.25">
      <c r="E245" s="78"/>
      <c r="F245" s="78"/>
      <c r="G245" s="78"/>
      <c r="H245" s="79"/>
      <c r="K245" s="79"/>
      <c r="L245" s="80"/>
      <c r="O245" s="79"/>
    </row>
    <row r="246" spans="5:15" s="2" customFormat="1" x14ac:dyDescent="0.25">
      <c r="E246" s="78"/>
      <c r="F246" s="78"/>
      <c r="G246" s="78"/>
      <c r="H246" s="79"/>
      <c r="K246" s="79"/>
      <c r="L246" s="80"/>
      <c r="O246" s="79"/>
    </row>
    <row r="247" spans="5:15" s="2" customFormat="1" x14ac:dyDescent="0.25">
      <c r="E247" s="78"/>
      <c r="F247" s="78"/>
      <c r="G247" s="78"/>
      <c r="H247" s="79"/>
      <c r="K247" s="79"/>
      <c r="L247" s="80"/>
      <c r="O247" s="79"/>
    </row>
    <row r="248" spans="5:15" s="2" customFormat="1" x14ac:dyDescent="0.25">
      <c r="E248" s="78"/>
      <c r="F248" s="78"/>
      <c r="G248" s="78"/>
      <c r="H248" s="79"/>
      <c r="K248" s="79"/>
      <c r="L248" s="80"/>
      <c r="O248" s="79"/>
    </row>
    <row r="249" spans="5:15" s="2" customFormat="1" x14ac:dyDescent="0.25">
      <c r="E249" s="78"/>
      <c r="F249" s="78"/>
      <c r="G249" s="78"/>
      <c r="H249" s="79"/>
      <c r="K249" s="79"/>
      <c r="L249" s="80"/>
      <c r="O249" s="79"/>
    </row>
    <row r="250" spans="5:15" s="2" customFormat="1" x14ac:dyDescent="0.25">
      <c r="E250" s="78"/>
      <c r="F250" s="78"/>
      <c r="G250" s="78"/>
      <c r="H250" s="79"/>
      <c r="K250" s="79"/>
      <c r="L250" s="80"/>
      <c r="O250" s="79"/>
    </row>
    <row r="251" spans="5:15" s="2" customFormat="1" x14ac:dyDescent="0.25">
      <c r="E251" s="78"/>
      <c r="F251" s="78"/>
      <c r="G251" s="78"/>
      <c r="H251" s="79"/>
      <c r="K251" s="79"/>
      <c r="L251" s="80"/>
      <c r="O251" s="79"/>
    </row>
    <row r="252" spans="5:15" s="2" customFormat="1" x14ac:dyDescent="0.25">
      <c r="E252" s="78"/>
      <c r="F252" s="78"/>
      <c r="G252" s="78"/>
      <c r="H252" s="79"/>
      <c r="K252" s="79"/>
      <c r="L252" s="80"/>
      <c r="O252" s="79"/>
    </row>
    <row r="253" spans="5:15" s="2" customFormat="1" x14ac:dyDescent="0.25">
      <c r="E253" s="78"/>
      <c r="F253" s="78"/>
      <c r="G253" s="78"/>
      <c r="H253" s="79"/>
      <c r="K253" s="79"/>
      <c r="L253" s="80"/>
      <c r="O253" s="79"/>
    </row>
    <row r="254" spans="5:15" s="2" customFormat="1" x14ac:dyDescent="0.25">
      <c r="E254" s="78"/>
      <c r="F254" s="78"/>
      <c r="G254" s="78"/>
      <c r="H254" s="79"/>
      <c r="K254" s="79"/>
      <c r="L254" s="80"/>
      <c r="O254" s="79"/>
    </row>
    <row r="255" spans="5:15" s="2" customFormat="1" x14ac:dyDescent="0.25">
      <c r="E255" s="78"/>
      <c r="F255" s="78"/>
      <c r="G255" s="78"/>
      <c r="H255" s="79"/>
      <c r="K255" s="79"/>
      <c r="L255" s="80"/>
      <c r="O255" s="79"/>
    </row>
    <row r="256" spans="5:15" s="2" customFormat="1" x14ac:dyDescent="0.25">
      <c r="E256" s="78"/>
      <c r="F256" s="78"/>
      <c r="G256" s="78"/>
      <c r="H256" s="79"/>
      <c r="K256" s="79"/>
      <c r="L256" s="80"/>
      <c r="O256" s="79"/>
    </row>
    <row r="257" spans="5:15" s="2" customFormat="1" x14ac:dyDescent="0.25">
      <c r="E257" s="78"/>
      <c r="F257" s="78"/>
      <c r="G257" s="78"/>
      <c r="H257" s="79"/>
      <c r="K257" s="79"/>
      <c r="L257" s="80"/>
      <c r="O257" s="79"/>
    </row>
    <row r="258" spans="5:15" s="2" customFormat="1" x14ac:dyDescent="0.25">
      <c r="E258" s="78"/>
      <c r="F258" s="78"/>
      <c r="G258" s="78"/>
      <c r="H258" s="79"/>
      <c r="K258" s="79"/>
      <c r="L258" s="80"/>
      <c r="O258" s="79"/>
    </row>
    <row r="259" spans="5:15" s="2" customFormat="1" x14ac:dyDescent="0.25">
      <c r="E259" s="78"/>
      <c r="F259" s="78"/>
      <c r="G259" s="78"/>
      <c r="H259" s="79"/>
      <c r="K259" s="79"/>
      <c r="L259" s="80"/>
      <c r="O259" s="79"/>
    </row>
    <row r="260" spans="5:15" s="2" customFormat="1" x14ac:dyDescent="0.25">
      <c r="E260" s="78"/>
      <c r="F260" s="78"/>
      <c r="G260" s="78"/>
      <c r="H260" s="79"/>
      <c r="K260" s="79"/>
      <c r="L260" s="80"/>
      <c r="O260" s="79"/>
    </row>
    <row r="261" spans="5:15" s="2" customFormat="1" x14ac:dyDescent="0.25">
      <c r="E261" s="78"/>
      <c r="F261" s="78"/>
      <c r="G261" s="78"/>
      <c r="H261" s="79"/>
      <c r="K261" s="79"/>
      <c r="L261" s="80"/>
      <c r="O261" s="79"/>
    </row>
    <row r="262" spans="5:15" s="2" customFormat="1" x14ac:dyDescent="0.25">
      <c r="E262" s="78"/>
      <c r="F262" s="78"/>
      <c r="G262" s="78"/>
      <c r="H262" s="79"/>
      <c r="K262" s="79"/>
      <c r="L262" s="80"/>
      <c r="O262" s="79"/>
    </row>
    <row r="263" spans="5:15" s="2" customFormat="1" x14ac:dyDescent="0.25">
      <c r="E263" s="78"/>
      <c r="F263" s="78"/>
      <c r="G263" s="78"/>
      <c r="H263" s="79"/>
      <c r="K263" s="79"/>
      <c r="L263" s="80"/>
      <c r="O263" s="79"/>
    </row>
    <row r="264" spans="5:15" s="2" customFormat="1" x14ac:dyDescent="0.25">
      <c r="E264" s="78"/>
      <c r="F264" s="78"/>
      <c r="G264" s="78"/>
      <c r="H264" s="79"/>
      <c r="K264" s="79"/>
      <c r="L264" s="80"/>
      <c r="O264" s="79"/>
    </row>
    <row r="265" spans="5:15" s="2" customFormat="1" x14ac:dyDescent="0.25">
      <c r="E265" s="78"/>
      <c r="F265" s="78"/>
      <c r="G265" s="78"/>
      <c r="H265" s="79"/>
      <c r="K265" s="79"/>
      <c r="L265" s="80"/>
      <c r="O265" s="79"/>
    </row>
    <row r="266" spans="5:15" s="2" customFormat="1" x14ac:dyDescent="0.25">
      <c r="E266" s="78"/>
      <c r="F266" s="78"/>
      <c r="G266" s="78"/>
      <c r="H266" s="79"/>
      <c r="K266" s="79"/>
      <c r="L266" s="80"/>
      <c r="O266" s="79"/>
    </row>
    <row r="267" spans="5:15" s="2" customFormat="1" x14ac:dyDescent="0.25">
      <c r="E267" s="78"/>
      <c r="F267" s="78"/>
      <c r="G267" s="78"/>
      <c r="H267" s="79"/>
      <c r="K267" s="79"/>
      <c r="L267" s="80"/>
      <c r="O267" s="79"/>
    </row>
    <row r="268" spans="5:15" s="2" customFormat="1" x14ac:dyDescent="0.25">
      <c r="E268" s="78"/>
      <c r="F268" s="78"/>
      <c r="G268" s="78"/>
      <c r="H268" s="79"/>
      <c r="K268" s="79"/>
      <c r="L268" s="80"/>
      <c r="O268" s="79"/>
    </row>
    <row r="269" spans="5:15" s="2" customFormat="1" x14ac:dyDescent="0.25">
      <c r="E269" s="78"/>
      <c r="F269" s="78"/>
      <c r="G269" s="78"/>
      <c r="H269" s="79"/>
      <c r="K269" s="79"/>
      <c r="L269" s="80"/>
      <c r="O269" s="79"/>
    </row>
    <row r="270" spans="5:15" s="2" customFormat="1" x14ac:dyDescent="0.25">
      <c r="E270" s="78"/>
      <c r="F270" s="78"/>
      <c r="G270" s="78"/>
      <c r="H270" s="79"/>
      <c r="K270" s="79"/>
      <c r="L270" s="80"/>
      <c r="O270" s="79"/>
    </row>
    <row r="271" spans="5:15" s="2" customFormat="1" x14ac:dyDescent="0.25">
      <c r="E271" s="78"/>
      <c r="F271" s="78"/>
      <c r="G271" s="78"/>
      <c r="H271" s="79"/>
      <c r="K271" s="79"/>
      <c r="L271" s="80"/>
      <c r="O271" s="79"/>
    </row>
    <row r="272" spans="5:15" s="2" customFormat="1" x14ac:dyDescent="0.25">
      <c r="E272" s="78"/>
      <c r="F272" s="78"/>
      <c r="G272" s="78"/>
      <c r="H272" s="79"/>
      <c r="K272" s="79"/>
      <c r="L272" s="80"/>
      <c r="O272" s="79"/>
    </row>
    <row r="273" spans="5:15" s="2" customFormat="1" x14ac:dyDescent="0.25">
      <c r="E273" s="78"/>
      <c r="F273" s="78"/>
      <c r="G273" s="78"/>
      <c r="H273" s="79"/>
      <c r="K273" s="79"/>
      <c r="L273" s="80"/>
      <c r="O273" s="79"/>
    </row>
    <row r="274" spans="5:15" s="2" customFormat="1" x14ac:dyDescent="0.25">
      <c r="E274" s="78"/>
      <c r="F274" s="78"/>
      <c r="G274" s="78"/>
      <c r="H274" s="79"/>
      <c r="K274" s="79"/>
      <c r="L274" s="80"/>
      <c r="O274" s="79"/>
    </row>
    <row r="275" spans="5:15" s="2" customFormat="1" x14ac:dyDescent="0.25">
      <c r="E275" s="78"/>
      <c r="F275" s="78"/>
      <c r="G275" s="78"/>
      <c r="H275" s="79"/>
      <c r="K275" s="79"/>
      <c r="L275" s="80"/>
      <c r="O275" s="79"/>
    </row>
    <row r="276" spans="5:15" s="2" customFormat="1" x14ac:dyDescent="0.25">
      <c r="E276" s="78"/>
      <c r="F276" s="78"/>
      <c r="G276" s="78"/>
      <c r="H276" s="79"/>
      <c r="K276" s="79"/>
      <c r="L276" s="80"/>
      <c r="O276" s="79"/>
    </row>
    <row r="277" spans="5:15" s="2" customFormat="1" x14ac:dyDescent="0.25">
      <c r="E277" s="78"/>
      <c r="F277" s="78"/>
      <c r="G277" s="78"/>
      <c r="H277" s="79"/>
      <c r="K277" s="79"/>
      <c r="L277" s="80"/>
      <c r="O277" s="79"/>
    </row>
    <row r="278" spans="5:15" s="2" customFormat="1" x14ac:dyDescent="0.25">
      <c r="E278" s="78"/>
      <c r="F278" s="78"/>
      <c r="G278" s="78"/>
      <c r="H278" s="79"/>
      <c r="K278" s="79"/>
      <c r="L278" s="80"/>
      <c r="O278" s="79"/>
    </row>
    <row r="279" spans="5:15" s="2" customFormat="1" x14ac:dyDescent="0.25">
      <c r="E279" s="78"/>
      <c r="F279" s="78"/>
      <c r="G279" s="78"/>
      <c r="H279" s="79"/>
      <c r="K279" s="79"/>
      <c r="L279" s="80"/>
      <c r="O279" s="79"/>
    </row>
    <row r="280" spans="5:15" s="2" customFormat="1" x14ac:dyDescent="0.25">
      <c r="E280" s="78"/>
      <c r="F280" s="78"/>
      <c r="G280" s="78"/>
      <c r="H280" s="79"/>
      <c r="K280" s="79"/>
      <c r="L280" s="80"/>
      <c r="O280" s="79"/>
    </row>
    <row r="281" spans="5:15" s="2" customFormat="1" x14ac:dyDescent="0.25">
      <c r="E281" s="78"/>
      <c r="F281" s="78"/>
      <c r="G281" s="78"/>
      <c r="H281" s="79"/>
      <c r="K281" s="79"/>
      <c r="L281" s="80"/>
      <c r="O281" s="79"/>
    </row>
    <row r="282" spans="5:15" s="2" customFormat="1" x14ac:dyDescent="0.25">
      <c r="E282" s="78"/>
      <c r="F282" s="78"/>
      <c r="G282" s="78"/>
      <c r="H282" s="79"/>
      <c r="K282" s="79"/>
      <c r="L282" s="80"/>
      <c r="O282" s="79"/>
    </row>
    <row r="283" spans="5:15" s="2" customFormat="1" x14ac:dyDescent="0.25">
      <c r="E283" s="78"/>
      <c r="F283" s="78"/>
      <c r="G283" s="78"/>
      <c r="H283" s="79"/>
      <c r="K283" s="79"/>
      <c r="L283" s="80"/>
      <c r="O283" s="79"/>
    </row>
    <row r="284" spans="5:15" s="2" customFormat="1" x14ac:dyDescent="0.25">
      <c r="E284" s="78"/>
      <c r="F284" s="78"/>
      <c r="G284" s="78"/>
      <c r="H284" s="79"/>
      <c r="K284" s="79"/>
      <c r="L284" s="80"/>
      <c r="O284" s="79"/>
    </row>
    <row r="285" spans="5:15" s="2" customFormat="1" x14ac:dyDescent="0.25">
      <c r="E285" s="78"/>
      <c r="F285" s="78"/>
      <c r="G285" s="78"/>
      <c r="H285" s="79"/>
      <c r="K285" s="79"/>
      <c r="L285" s="80"/>
      <c r="O285" s="79"/>
    </row>
    <row r="286" spans="5:15" s="2" customFormat="1" x14ac:dyDescent="0.25">
      <c r="E286" s="78"/>
      <c r="F286" s="78"/>
      <c r="G286" s="78"/>
      <c r="H286" s="79"/>
      <c r="K286" s="79"/>
      <c r="L286" s="80"/>
      <c r="O286" s="79"/>
    </row>
    <row r="287" spans="5:15" s="2" customFormat="1" x14ac:dyDescent="0.25">
      <c r="E287" s="78"/>
      <c r="F287" s="78"/>
      <c r="G287" s="78"/>
      <c r="H287" s="79"/>
      <c r="K287" s="79"/>
      <c r="L287" s="80"/>
      <c r="O287" s="79"/>
    </row>
    <row r="288" spans="5:15" s="2" customFormat="1" x14ac:dyDescent="0.25">
      <c r="E288" s="78"/>
      <c r="F288" s="78"/>
      <c r="G288" s="78"/>
      <c r="H288" s="79"/>
      <c r="K288" s="79"/>
      <c r="L288" s="80"/>
      <c r="O288" s="79"/>
    </row>
    <row r="289" spans="5:15" s="2" customFormat="1" x14ac:dyDescent="0.25">
      <c r="E289" s="78"/>
      <c r="F289" s="78"/>
      <c r="G289" s="78"/>
      <c r="H289" s="79"/>
      <c r="K289" s="79"/>
      <c r="L289" s="80"/>
      <c r="O289" s="79"/>
    </row>
    <row r="290" spans="5:15" s="2" customFormat="1" x14ac:dyDescent="0.25">
      <c r="E290" s="78"/>
      <c r="F290" s="78"/>
      <c r="G290" s="78"/>
      <c r="H290" s="79"/>
      <c r="K290" s="79"/>
      <c r="L290" s="80"/>
      <c r="O290" s="79"/>
    </row>
    <row r="291" spans="5:15" s="2" customFormat="1" x14ac:dyDescent="0.25">
      <c r="E291" s="78"/>
      <c r="F291" s="78"/>
      <c r="G291" s="78"/>
      <c r="H291" s="79"/>
      <c r="K291" s="79"/>
      <c r="L291" s="80"/>
      <c r="O291" s="79"/>
    </row>
    <row r="292" spans="5:15" s="2" customFormat="1" x14ac:dyDescent="0.25">
      <c r="E292" s="78"/>
      <c r="F292" s="78"/>
      <c r="G292" s="78"/>
      <c r="H292" s="79"/>
      <c r="K292" s="79"/>
      <c r="L292" s="80"/>
      <c r="O292" s="79"/>
    </row>
    <row r="293" spans="5:15" s="2" customFormat="1" x14ac:dyDescent="0.25">
      <c r="E293" s="78"/>
      <c r="F293" s="78"/>
      <c r="G293" s="78"/>
      <c r="H293" s="79"/>
      <c r="K293" s="79"/>
      <c r="L293" s="80"/>
      <c r="O293" s="79"/>
    </row>
    <row r="294" spans="5:15" s="2" customFormat="1" x14ac:dyDescent="0.25">
      <c r="E294" s="78"/>
      <c r="F294" s="78"/>
      <c r="G294" s="78"/>
      <c r="H294" s="79"/>
      <c r="K294" s="79"/>
      <c r="L294" s="80"/>
      <c r="O294" s="79"/>
    </row>
    <row r="295" spans="5:15" s="2" customFormat="1" x14ac:dyDescent="0.25">
      <c r="E295" s="78"/>
      <c r="F295" s="78"/>
      <c r="G295" s="78"/>
      <c r="H295" s="79"/>
      <c r="K295" s="79"/>
      <c r="L295" s="80"/>
      <c r="O295" s="79"/>
    </row>
    <row r="296" spans="5:15" s="2" customFormat="1" x14ac:dyDescent="0.25">
      <c r="E296" s="78"/>
      <c r="F296" s="78"/>
      <c r="G296" s="78"/>
      <c r="H296" s="79"/>
      <c r="K296" s="79"/>
      <c r="L296" s="80"/>
      <c r="O296" s="79"/>
    </row>
    <row r="297" spans="5:15" s="2" customFormat="1" x14ac:dyDescent="0.25">
      <c r="E297" s="78"/>
      <c r="F297" s="78"/>
      <c r="G297" s="78"/>
      <c r="H297" s="79"/>
      <c r="K297" s="79"/>
      <c r="L297" s="80"/>
      <c r="O297" s="79"/>
    </row>
    <row r="298" spans="5:15" s="2" customFormat="1" x14ac:dyDescent="0.25">
      <c r="E298" s="78"/>
      <c r="F298" s="78"/>
      <c r="G298" s="78"/>
      <c r="H298" s="79"/>
      <c r="K298" s="79"/>
      <c r="L298" s="80"/>
      <c r="O298" s="79"/>
    </row>
    <row r="299" spans="5:15" s="2" customFormat="1" x14ac:dyDescent="0.25">
      <c r="E299" s="78"/>
      <c r="F299" s="78"/>
      <c r="G299" s="78"/>
      <c r="H299" s="79"/>
      <c r="K299" s="79"/>
      <c r="L299" s="80"/>
      <c r="O299" s="79"/>
    </row>
    <row r="300" spans="5:15" s="2" customFormat="1" x14ac:dyDescent="0.25">
      <c r="E300" s="78"/>
      <c r="F300" s="78"/>
      <c r="G300" s="78"/>
      <c r="H300" s="79"/>
      <c r="K300" s="79"/>
      <c r="L300" s="80"/>
      <c r="O300" s="79"/>
    </row>
    <row r="301" spans="5:15" s="2" customFormat="1" x14ac:dyDescent="0.25">
      <c r="E301" s="78"/>
      <c r="F301" s="78"/>
      <c r="G301" s="78"/>
      <c r="H301" s="79"/>
      <c r="K301" s="79"/>
      <c r="L301" s="80"/>
      <c r="O301" s="79"/>
    </row>
    <row r="302" spans="5:15" s="2" customFormat="1" x14ac:dyDescent="0.25">
      <c r="E302" s="78"/>
      <c r="F302" s="78"/>
      <c r="G302" s="78"/>
      <c r="H302" s="79"/>
      <c r="K302" s="79"/>
      <c r="L302" s="80"/>
      <c r="O302" s="79"/>
    </row>
    <row r="303" spans="5:15" s="2" customFormat="1" x14ac:dyDescent="0.25">
      <c r="E303" s="78"/>
      <c r="F303" s="78"/>
      <c r="G303" s="78"/>
      <c r="H303" s="79"/>
      <c r="K303" s="79"/>
      <c r="L303" s="80"/>
      <c r="O303" s="79"/>
    </row>
    <row r="304" spans="5:15" s="2" customFormat="1" x14ac:dyDescent="0.25">
      <c r="E304" s="78"/>
      <c r="F304" s="78"/>
      <c r="G304" s="78"/>
      <c r="H304" s="79"/>
      <c r="K304" s="79"/>
      <c r="L304" s="80"/>
      <c r="O304" s="79"/>
    </row>
    <row r="305" spans="5:15" s="2" customFormat="1" x14ac:dyDescent="0.25">
      <c r="E305" s="78"/>
      <c r="F305" s="78"/>
      <c r="G305" s="78"/>
      <c r="H305" s="79"/>
      <c r="K305" s="79"/>
      <c r="L305" s="80"/>
      <c r="O305" s="79"/>
    </row>
    <row r="306" spans="5:15" s="2" customFormat="1" x14ac:dyDescent="0.25">
      <c r="E306" s="78"/>
      <c r="F306" s="78"/>
      <c r="G306" s="78"/>
      <c r="H306" s="79"/>
      <c r="K306" s="79"/>
      <c r="L306" s="80"/>
      <c r="O306" s="79"/>
    </row>
    <row r="307" spans="5:15" s="2" customFormat="1" x14ac:dyDescent="0.25">
      <c r="E307" s="78"/>
      <c r="F307" s="78"/>
      <c r="G307" s="78"/>
      <c r="H307" s="79"/>
      <c r="K307" s="79"/>
      <c r="L307" s="80"/>
      <c r="O307" s="79"/>
    </row>
    <row r="308" spans="5:15" s="2" customFormat="1" x14ac:dyDescent="0.25">
      <c r="E308" s="78"/>
      <c r="F308" s="78"/>
      <c r="G308" s="78"/>
      <c r="H308" s="79"/>
      <c r="K308" s="79"/>
      <c r="L308" s="80"/>
      <c r="O308" s="79"/>
    </row>
    <row r="309" spans="5:15" s="2" customFormat="1" x14ac:dyDescent="0.25">
      <c r="E309" s="78"/>
      <c r="F309" s="78"/>
      <c r="G309" s="78"/>
      <c r="H309" s="79"/>
      <c r="K309" s="79"/>
      <c r="L309" s="80"/>
      <c r="O309" s="79"/>
    </row>
    <row r="310" spans="5:15" s="2" customFormat="1" x14ac:dyDescent="0.25">
      <c r="E310" s="78"/>
      <c r="F310" s="78"/>
      <c r="G310" s="78"/>
      <c r="H310" s="79"/>
      <c r="K310" s="79"/>
      <c r="L310" s="80"/>
      <c r="O310" s="79"/>
    </row>
    <row r="311" spans="5:15" s="2" customFormat="1" x14ac:dyDescent="0.25">
      <c r="E311" s="78"/>
      <c r="F311" s="78"/>
      <c r="G311" s="78"/>
      <c r="H311" s="79"/>
      <c r="K311" s="79"/>
      <c r="L311" s="80"/>
      <c r="O311" s="79"/>
    </row>
    <row r="312" spans="5:15" s="2" customFormat="1" x14ac:dyDescent="0.25">
      <c r="E312" s="78"/>
      <c r="F312" s="78"/>
      <c r="G312" s="78"/>
      <c r="H312" s="79"/>
      <c r="K312" s="79"/>
      <c r="L312" s="80"/>
      <c r="O312" s="79"/>
    </row>
    <row r="313" spans="5:15" s="2" customFormat="1" x14ac:dyDescent="0.25">
      <c r="E313" s="78"/>
      <c r="F313" s="78"/>
      <c r="G313" s="78"/>
      <c r="H313" s="79"/>
      <c r="K313" s="79"/>
      <c r="L313" s="80"/>
      <c r="O313" s="79"/>
    </row>
    <row r="314" spans="5:15" s="2" customFormat="1" x14ac:dyDescent="0.25">
      <c r="E314" s="78"/>
      <c r="F314" s="78"/>
      <c r="G314" s="78"/>
      <c r="H314" s="79"/>
      <c r="K314" s="79"/>
      <c r="L314" s="80"/>
      <c r="O314" s="79"/>
    </row>
    <row r="315" spans="5:15" s="2" customFormat="1" x14ac:dyDescent="0.25">
      <c r="E315" s="78"/>
      <c r="F315" s="78"/>
      <c r="G315" s="78"/>
      <c r="H315" s="79"/>
      <c r="K315" s="79"/>
      <c r="L315" s="80"/>
      <c r="O315" s="79"/>
    </row>
    <row r="316" spans="5:15" s="2" customFormat="1" x14ac:dyDescent="0.25">
      <c r="E316" s="78"/>
      <c r="F316" s="78"/>
      <c r="G316" s="78"/>
      <c r="H316" s="79"/>
      <c r="K316" s="79"/>
      <c r="L316" s="80"/>
      <c r="O316" s="79"/>
    </row>
    <row r="317" spans="5:15" s="2" customFormat="1" x14ac:dyDescent="0.25">
      <c r="E317" s="78"/>
      <c r="F317" s="78"/>
      <c r="G317" s="78"/>
      <c r="H317" s="79"/>
      <c r="K317" s="79"/>
      <c r="L317" s="80"/>
      <c r="O317" s="79"/>
    </row>
    <row r="318" spans="5:15" s="2" customFormat="1" x14ac:dyDescent="0.25">
      <c r="E318" s="78"/>
      <c r="F318" s="78"/>
      <c r="G318" s="78"/>
      <c r="H318" s="79"/>
      <c r="K318" s="79"/>
      <c r="L318" s="80"/>
      <c r="O318" s="79"/>
    </row>
    <row r="319" spans="5:15" s="2" customFormat="1" x14ac:dyDescent="0.25">
      <c r="E319" s="78"/>
      <c r="F319" s="78"/>
      <c r="G319" s="78"/>
      <c r="H319" s="79"/>
      <c r="K319" s="79"/>
      <c r="L319" s="80"/>
      <c r="O319" s="79"/>
    </row>
    <row r="320" spans="5:15" s="2" customFormat="1" x14ac:dyDescent="0.25">
      <c r="E320" s="78"/>
      <c r="F320" s="78"/>
      <c r="G320" s="78"/>
      <c r="H320" s="79"/>
      <c r="K320" s="79"/>
      <c r="L320" s="80"/>
      <c r="O320" s="79"/>
    </row>
    <row r="321" spans="5:15" s="2" customFormat="1" x14ac:dyDescent="0.25">
      <c r="E321" s="78"/>
      <c r="F321" s="78"/>
      <c r="G321" s="78"/>
      <c r="H321" s="79"/>
      <c r="K321" s="79"/>
      <c r="L321" s="80"/>
      <c r="O321" s="79"/>
    </row>
    <row r="322" spans="5:15" s="2" customFormat="1" x14ac:dyDescent="0.25">
      <c r="E322" s="78"/>
      <c r="F322" s="78"/>
      <c r="G322" s="78"/>
      <c r="H322" s="79"/>
      <c r="K322" s="79"/>
      <c r="L322" s="80"/>
      <c r="O322" s="79"/>
    </row>
    <row r="323" spans="5:15" s="2" customFormat="1" x14ac:dyDescent="0.25">
      <c r="E323" s="78"/>
      <c r="F323" s="78"/>
      <c r="G323" s="78"/>
      <c r="H323" s="79"/>
      <c r="K323" s="79"/>
      <c r="L323" s="80"/>
      <c r="O323" s="79"/>
    </row>
    <row r="324" spans="5:15" s="2" customFormat="1" x14ac:dyDescent="0.25">
      <c r="E324" s="78"/>
      <c r="F324" s="78"/>
      <c r="G324" s="78"/>
      <c r="H324" s="79"/>
      <c r="K324" s="79"/>
      <c r="L324" s="80"/>
      <c r="O324" s="79"/>
    </row>
    <row r="325" spans="5:15" s="2" customFormat="1" x14ac:dyDescent="0.25">
      <c r="E325" s="78"/>
      <c r="F325" s="78"/>
      <c r="G325" s="78"/>
      <c r="H325" s="79"/>
      <c r="K325" s="79"/>
      <c r="L325" s="80"/>
      <c r="O325" s="79"/>
    </row>
    <row r="326" spans="5:15" s="2" customFormat="1" x14ac:dyDescent="0.25">
      <c r="E326" s="78"/>
      <c r="F326" s="78"/>
      <c r="G326" s="78"/>
      <c r="H326" s="79"/>
      <c r="K326" s="79"/>
      <c r="L326" s="80"/>
      <c r="O326" s="79"/>
    </row>
    <row r="327" spans="5:15" s="2" customFormat="1" x14ac:dyDescent="0.25">
      <c r="E327" s="78"/>
      <c r="F327" s="78"/>
      <c r="G327" s="78"/>
      <c r="H327" s="79"/>
      <c r="K327" s="79"/>
      <c r="L327" s="80"/>
      <c r="O327" s="79"/>
    </row>
    <row r="328" spans="5:15" s="2" customFormat="1" x14ac:dyDescent="0.25">
      <c r="E328" s="78"/>
      <c r="F328" s="78"/>
      <c r="G328" s="78"/>
      <c r="H328" s="79"/>
      <c r="K328" s="79"/>
      <c r="L328" s="80"/>
      <c r="O328" s="79"/>
    </row>
    <row r="329" spans="5:15" s="2" customFormat="1" x14ac:dyDescent="0.25">
      <c r="E329" s="78"/>
      <c r="F329" s="78"/>
      <c r="G329" s="78"/>
      <c r="H329" s="79"/>
      <c r="K329" s="79"/>
      <c r="L329" s="80"/>
      <c r="O329" s="79"/>
    </row>
    <row r="330" spans="5:15" s="2" customFormat="1" x14ac:dyDescent="0.25">
      <c r="E330" s="78"/>
      <c r="F330" s="78"/>
      <c r="G330" s="78"/>
      <c r="H330" s="79"/>
      <c r="K330" s="79"/>
      <c r="L330" s="80"/>
      <c r="O330" s="79"/>
    </row>
    <row r="331" spans="5:15" s="2" customFormat="1" x14ac:dyDescent="0.25">
      <c r="E331" s="78"/>
      <c r="F331" s="78"/>
      <c r="G331" s="78"/>
      <c r="H331" s="79"/>
      <c r="K331" s="79"/>
      <c r="L331" s="80"/>
      <c r="O331" s="79"/>
    </row>
    <row r="332" spans="5:15" s="2" customFormat="1" x14ac:dyDescent="0.25">
      <c r="E332" s="78"/>
      <c r="F332" s="78"/>
      <c r="G332" s="78"/>
      <c r="H332" s="79"/>
      <c r="K332" s="79"/>
      <c r="L332" s="80"/>
      <c r="O332" s="79"/>
    </row>
    <row r="333" spans="5:15" s="2" customFormat="1" x14ac:dyDescent="0.25">
      <c r="E333" s="78"/>
      <c r="F333" s="78"/>
      <c r="G333" s="78"/>
      <c r="H333" s="79"/>
      <c r="K333" s="79"/>
      <c r="L333" s="80"/>
      <c r="O333" s="79"/>
    </row>
    <row r="334" spans="5:15" s="2" customFormat="1" x14ac:dyDescent="0.25">
      <c r="E334" s="78"/>
      <c r="F334" s="78"/>
      <c r="G334" s="78"/>
      <c r="H334" s="79"/>
      <c r="K334" s="79"/>
      <c r="L334" s="80"/>
      <c r="O334" s="79"/>
    </row>
    <row r="335" spans="5:15" s="2" customFormat="1" x14ac:dyDescent="0.25">
      <c r="E335" s="78"/>
      <c r="F335" s="78"/>
      <c r="G335" s="78"/>
      <c r="H335" s="79"/>
      <c r="K335" s="79"/>
      <c r="L335" s="80"/>
      <c r="O335" s="79"/>
    </row>
    <row r="336" spans="5:15" s="2" customFormat="1" x14ac:dyDescent="0.25">
      <c r="E336" s="78"/>
      <c r="F336" s="78"/>
      <c r="G336" s="78"/>
      <c r="H336" s="79"/>
      <c r="K336" s="79"/>
      <c r="L336" s="80"/>
      <c r="O336" s="79"/>
    </row>
    <row r="337" spans="5:15" s="2" customFormat="1" x14ac:dyDescent="0.25">
      <c r="E337" s="78"/>
      <c r="F337" s="78"/>
      <c r="G337" s="78"/>
      <c r="H337" s="79"/>
      <c r="K337" s="79"/>
      <c r="L337" s="80"/>
      <c r="O337" s="79"/>
    </row>
    <row r="338" spans="5:15" s="2" customFormat="1" x14ac:dyDescent="0.25">
      <c r="E338" s="78"/>
      <c r="F338" s="78"/>
      <c r="G338" s="78"/>
      <c r="H338" s="79"/>
      <c r="K338" s="79"/>
      <c r="L338" s="80"/>
      <c r="O338" s="79"/>
    </row>
    <row r="339" spans="5:15" s="2" customFormat="1" x14ac:dyDescent="0.25">
      <c r="E339" s="78"/>
      <c r="F339" s="78"/>
      <c r="G339" s="78"/>
      <c r="H339" s="79"/>
      <c r="K339" s="79"/>
      <c r="L339" s="80"/>
      <c r="O339" s="79"/>
    </row>
    <row r="340" spans="5:15" s="2" customFormat="1" x14ac:dyDescent="0.25">
      <c r="E340" s="78"/>
      <c r="F340" s="78"/>
      <c r="G340" s="78"/>
      <c r="H340" s="79"/>
      <c r="K340" s="79"/>
      <c r="L340" s="80"/>
      <c r="O340" s="79"/>
    </row>
    <row r="341" spans="5:15" s="2" customFormat="1" x14ac:dyDescent="0.25">
      <c r="E341" s="78"/>
      <c r="F341" s="78"/>
      <c r="G341" s="78"/>
      <c r="H341" s="79"/>
      <c r="K341" s="79"/>
      <c r="L341" s="80"/>
      <c r="O341" s="79"/>
    </row>
    <row r="342" spans="5:15" s="2" customFormat="1" x14ac:dyDescent="0.25">
      <c r="E342" s="78"/>
      <c r="F342" s="78"/>
      <c r="G342" s="78"/>
      <c r="H342" s="79"/>
      <c r="K342" s="79"/>
      <c r="L342" s="80"/>
      <c r="O342" s="79"/>
    </row>
    <row r="343" spans="5:15" s="2" customFormat="1" x14ac:dyDescent="0.25">
      <c r="E343" s="78"/>
      <c r="F343" s="78"/>
      <c r="G343" s="78"/>
      <c r="H343" s="79"/>
      <c r="K343" s="79"/>
      <c r="L343" s="80"/>
      <c r="O343" s="79"/>
    </row>
    <row r="344" spans="5:15" s="2" customFormat="1" x14ac:dyDescent="0.25">
      <c r="E344" s="78"/>
      <c r="F344" s="78"/>
      <c r="G344" s="78"/>
      <c r="H344" s="79"/>
      <c r="K344" s="79"/>
      <c r="L344" s="80"/>
      <c r="O344" s="79"/>
    </row>
    <row r="345" spans="5:15" s="2" customFormat="1" x14ac:dyDescent="0.25">
      <c r="E345" s="78"/>
      <c r="F345" s="78"/>
      <c r="G345" s="78"/>
      <c r="H345" s="79"/>
      <c r="K345" s="79"/>
      <c r="L345" s="80"/>
      <c r="O345" s="79"/>
    </row>
    <row r="346" spans="5:15" s="2" customFormat="1" x14ac:dyDescent="0.25">
      <c r="E346" s="78"/>
      <c r="F346" s="78"/>
      <c r="G346" s="78"/>
      <c r="H346" s="79"/>
      <c r="K346" s="79"/>
      <c r="L346" s="80"/>
      <c r="O346" s="79"/>
    </row>
    <row r="347" spans="5:15" s="2" customFormat="1" x14ac:dyDescent="0.25">
      <c r="E347" s="78"/>
      <c r="F347" s="78"/>
      <c r="G347" s="78"/>
      <c r="H347" s="79"/>
      <c r="K347" s="79"/>
      <c r="L347" s="80"/>
      <c r="O347" s="79"/>
    </row>
    <row r="348" spans="5:15" s="2" customFormat="1" x14ac:dyDescent="0.25">
      <c r="E348" s="78"/>
      <c r="F348" s="78"/>
      <c r="G348" s="78"/>
      <c r="H348" s="79"/>
      <c r="K348" s="79"/>
      <c r="L348" s="80"/>
      <c r="O348" s="79"/>
    </row>
    <row r="349" spans="5:15" s="2" customFormat="1" x14ac:dyDescent="0.25">
      <c r="E349" s="78"/>
      <c r="F349" s="78"/>
      <c r="G349" s="78"/>
      <c r="H349" s="79"/>
      <c r="K349" s="79"/>
      <c r="L349" s="80"/>
      <c r="O349" s="79"/>
    </row>
    <row r="350" spans="5:15" s="2" customFormat="1" x14ac:dyDescent="0.25">
      <c r="E350" s="78"/>
      <c r="F350" s="78"/>
      <c r="G350" s="78"/>
      <c r="H350" s="79"/>
      <c r="K350" s="79"/>
      <c r="L350" s="80"/>
      <c r="O350" s="79"/>
    </row>
    <row r="351" spans="5:15" s="2" customFormat="1" x14ac:dyDescent="0.25">
      <c r="E351" s="78"/>
      <c r="F351" s="78"/>
      <c r="G351" s="78"/>
      <c r="H351" s="79"/>
      <c r="K351" s="79"/>
      <c r="L351" s="80"/>
      <c r="O351" s="79"/>
    </row>
    <row r="352" spans="5:15" s="2" customFormat="1" x14ac:dyDescent="0.25">
      <c r="E352" s="78"/>
      <c r="F352" s="78"/>
      <c r="G352" s="78"/>
      <c r="H352" s="79"/>
      <c r="K352" s="79"/>
      <c r="L352" s="80"/>
      <c r="O352" s="79"/>
    </row>
    <row r="353" spans="5:15" s="2" customFormat="1" x14ac:dyDescent="0.25">
      <c r="E353" s="78"/>
      <c r="F353" s="78"/>
      <c r="G353" s="78"/>
      <c r="H353" s="79"/>
      <c r="K353" s="79"/>
      <c r="L353" s="80"/>
      <c r="O353" s="79"/>
    </row>
    <row r="354" spans="5:15" s="2" customFormat="1" x14ac:dyDescent="0.25">
      <c r="E354" s="78"/>
      <c r="F354" s="78"/>
      <c r="G354" s="78"/>
      <c r="H354" s="79"/>
      <c r="K354" s="79"/>
      <c r="L354" s="80"/>
      <c r="O354" s="79"/>
    </row>
    <row r="355" spans="5:15" s="2" customFormat="1" x14ac:dyDescent="0.25">
      <c r="E355" s="78"/>
      <c r="F355" s="78"/>
      <c r="G355" s="78"/>
      <c r="H355" s="79"/>
      <c r="K355" s="79"/>
      <c r="L355" s="80"/>
      <c r="O355" s="79"/>
    </row>
    <row r="356" spans="5:15" s="2" customFormat="1" x14ac:dyDescent="0.25">
      <c r="E356" s="78"/>
      <c r="F356" s="78"/>
      <c r="G356" s="78"/>
      <c r="H356" s="79"/>
      <c r="K356" s="79"/>
      <c r="L356" s="80"/>
      <c r="O356" s="79"/>
    </row>
    <row r="357" spans="5:15" s="2" customFormat="1" x14ac:dyDescent="0.25">
      <c r="E357" s="78"/>
      <c r="F357" s="78"/>
      <c r="G357" s="78"/>
      <c r="H357" s="79"/>
      <c r="K357" s="79"/>
      <c r="L357" s="80"/>
      <c r="O357" s="79"/>
    </row>
    <row r="358" spans="5:15" s="2" customFormat="1" x14ac:dyDescent="0.25">
      <c r="E358" s="78"/>
      <c r="F358" s="78"/>
      <c r="G358" s="78"/>
      <c r="H358" s="79"/>
      <c r="K358" s="79"/>
      <c r="L358" s="80"/>
      <c r="O358" s="79"/>
    </row>
    <row r="359" spans="5:15" s="2" customFormat="1" x14ac:dyDescent="0.25">
      <c r="E359" s="78"/>
      <c r="F359" s="78"/>
      <c r="G359" s="78"/>
      <c r="H359" s="79"/>
      <c r="K359" s="79"/>
      <c r="L359" s="80"/>
      <c r="O359" s="79"/>
    </row>
    <row r="360" spans="5:15" s="2" customFormat="1" x14ac:dyDescent="0.25">
      <c r="E360" s="78"/>
      <c r="F360" s="78"/>
      <c r="G360" s="78"/>
      <c r="H360" s="79"/>
      <c r="K360" s="79"/>
      <c r="L360" s="80"/>
      <c r="O360" s="79"/>
    </row>
    <row r="361" spans="5:15" s="2" customFormat="1" x14ac:dyDescent="0.25">
      <c r="E361" s="78"/>
      <c r="F361" s="78"/>
      <c r="G361" s="78"/>
      <c r="H361" s="79"/>
      <c r="K361" s="79"/>
      <c r="L361" s="80"/>
      <c r="O361" s="79"/>
    </row>
    <row r="362" spans="5:15" s="2" customFormat="1" x14ac:dyDescent="0.25">
      <c r="E362" s="78"/>
      <c r="F362" s="78"/>
      <c r="G362" s="78"/>
      <c r="H362" s="79"/>
      <c r="K362" s="79"/>
      <c r="L362" s="80"/>
      <c r="O362" s="79"/>
    </row>
    <row r="363" spans="5:15" s="2" customFormat="1" x14ac:dyDescent="0.25">
      <c r="E363" s="78"/>
      <c r="F363" s="78"/>
      <c r="G363" s="78"/>
      <c r="H363" s="79"/>
      <c r="K363" s="79"/>
      <c r="L363" s="80"/>
      <c r="O363" s="79"/>
    </row>
    <row r="364" spans="5:15" s="2" customFormat="1" x14ac:dyDescent="0.25">
      <c r="E364" s="78"/>
      <c r="F364" s="78"/>
      <c r="G364" s="78"/>
      <c r="H364" s="79"/>
      <c r="K364" s="79"/>
      <c r="L364" s="80"/>
      <c r="O364" s="79"/>
    </row>
    <row r="365" spans="5:15" s="2" customFormat="1" x14ac:dyDescent="0.25">
      <c r="E365" s="78"/>
      <c r="F365" s="78"/>
      <c r="G365" s="78"/>
      <c r="H365" s="79"/>
      <c r="K365" s="79"/>
      <c r="L365" s="80"/>
      <c r="O365" s="79"/>
    </row>
    <row r="366" spans="5:15" s="2" customFormat="1" x14ac:dyDescent="0.25">
      <c r="E366" s="78"/>
      <c r="F366" s="78"/>
      <c r="G366" s="78"/>
      <c r="H366" s="79"/>
      <c r="K366" s="79"/>
      <c r="L366" s="80"/>
      <c r="O366" s="79"/>
    </row>
    <row r="367" spans="5:15" s="2" customFormat="1" x14ac:dyDescent="0.25">
      <c r="E367" s="78"/>
      <c r="F367" s="78"/>
      <c r="G367" s="78"/>
      <c r="H367" s="79"/>
      <c r="K367" s="79"/>
      <c r="L367" s="80"/>
      <c r="O367" s="79"/>
    </row>
    <row r="368" spans="5:15" s="2" customFormat="1" x14ac:dyDescent="0.25">
      <c r="E368" s="78"/>
      <c r="F368" s="78"/>
      <c r="G368" s="78"/>
      <c r="H368" s="79"/>
      <c r="K368" s="79"/>
      <c r="L368" s="80"/>
      <c r="O368" s="79"/>
    </row>
    <row r="369" spans="5:15" s="2" customFormat="1" x14ac:dyDescent="0.25">
      <c r="E369" s="78"/>
      <c r="F369" s="78"/>
      <c r="G369" s="78"/>
      <c r="H369" s="79"/>
      <c r="K369" s="79"/>
      <c r="L369" s="80"/>
      <c r="O369" s="79"/>
    </row>
    <row r="370" spans="5:15" s="2" customFormat="1" x14ac:dyDescent="0.25">
      <c r="E370" s="78"/>
      <c r="F370" s="78"/>
      <c r="G370" s="78"/>
      <c r="H370" s="79"/>
      <c r="K370" s="79"/>
      <c r="L370" s="80"/>
      <c r="O370" s="79"/>
    </row>
    <row r="371" spans="5:15" s="2" customFormat="1" x14ac:dyDescent="0.25">
      <c r="E371" s="78"/>
      <c r="F371" s="78"/>
      <c r="G371" s="78"/>
      <c r="H371" s="79"/>
      <c r="K371" s="79"/>
      <c r="L371" s="80"/>
      <c r="O371" s="79"/>
    </row>
    <row r="372" spans="5:15" s="2" customFormat="1" x14ac:dyDescent="0.25">
      <c r="E372" s="78"/>
      <c r="F372" s="78"/>
      <c r="G372" s="78"/>
      <c r="H372" s="79"/>
      <c r="K372" s="79"/>
      <c r="L372" s="80"/>
      <c r="O372" s="79"/>
    </row>
    <row r="373" spans="5:15" s="2" customFormat="1" x14ac:dyDescent="0.25">
      <c r="E373" s="78"/>
      <c r="F373" s="78"/>
      <c r="G373" s="78"/>
      <c r="H373" s="79"/>
      <c r="K373" s="79"/>
      <c r="L373" s="80"/>
      <c r="O373" s="79"/>
    </row>
    <row r="374" spans="5:15" s="2" customFormat="1" x14ac:dyDescent="0.25">
      <c r="E374" s="78"/>
      <c r="F374" s="78"/>
      <c r="G374" s="78"/>
      <c r="H374" s="79"/>
      <c r="K374" s="79"/>
      <c r="L374" s="80"/>
      <c r="O374" s="79"/>
    </row>
    <row r="375" spans="5:15" s="2" customFormat="1" x14ac:dyDescent="0.25">
      <c r="E375" s="78"/>
      <c r="F375" s="78"/>
      <c r="G375" s="78"/>
      <c r="H375" s="79"/>
      <c r="K375" s="79"/>
      <c r="L375" s="80"/>
      <c r="O375" s="79"/>
    </row>
    <row r="376" spans="5:15" s="2" customFormat="1" x14ac:dyDescent="0.25">
      <c r="E376" s="78"/>
      <c r="F376" s="78"/>
      <c r="G376" s="78"/>
      <c r="H376" s="79"/>
      <c r="K376" s="79"/>
      <c r="L376" s="80"/>
      <c r="O376" s="79"/>
    </row>
    <row r="377" spans="5:15" s="2" customFormat="1" x14ac:dyDescent="0.25">
      <c r="E377" s="78"/>
      <c r="F377" s="78"/>
      <c r="G377" s="78"/>
      <c r="H377" s="79"/>
      <c r="K377" s="79"/>
      <c r="L377" s="80"/>
      <c r="O377" s="79"/>
    </row>
    <row r="378" spans="5:15" s="2" customFormat="1" x14ac:dyDescent="0.25">
      <c r="E378" s="78"/>
      <c r="F378" s="78"/>
      <c r="G378" s="78"/>
      <c r="H378" s="79"/>
      <c r="K378" s="79"/>
      <c r="L378" s="80"/>
      <c r="O378" s="79"/>
    </row>
    <row r="379" spans="5:15" s="2" customFormat="1" x14ac:dyDescent="0.25">
      <c r="E379" s="78"/>
      <c r="F379" s="78"/>
      <c r="G379" s="78"/>
      <c r="H379" s="79"/>
      <c r="K379" s="79"/>
      <c r="L379" s="80"/>
      <c r="O379" s="79"/>
    </row>
    <row r="380" spans="5:15" s="2" customFormat="1" x14ac:dyDescent="0.25">
      <c r="E380" s="78"/>
      <c r="F380" s="78"/>
      <c r="G380" s="78"/>
      <c r="H380" s="79"/>
      <c r="K380" s="79"/>
      <c r="L380" s="80"/>
      <c r="O380" s="79"/>
    </row>
    <row r="381" spans="5:15" s="2" customFormat="1" x14ac:dyDescent="0.25">
      <c r="E381" s="78"/>
      <c r="F381" s="78"/>
      <c r="G381" s="78"/>
      <c r="H381" s="79"/>
      <c r="K381" s="79"/>
      <c r="L381" s="80"/>
      <c r="O381" s="79"/>
    </row>
    <row r="382" spans="5:15" s="2" customFormat="1" x14ac:dyDescent="0.25">
      <c r="E382" s="78"/>
      <c r="F382" s="78"/>
      <c r="G382" s="78"/>
      <c r="H382" s="79"/>
      <c r="K382" s="79"/>
      <c r="L382" s="80"/>
      <c r="O382" s="79"/>
    </row>
    <row r="383" spans="5:15" s="2" customFormat="1" x14ac:dyDescent="0.25">
      <c r="E383" s="78"/>
      <c r="F383" s="78"/>
      <c r="G383" s="78"/>
      <c r="H383" s="79"/>
      <c r="K383" s="79"/>
      <c r="L383" s="80"/>
      <c r="O383" s="79"/>
    </row>
    <row r="384" spans="5:15" s="2" customFormat="1" x14ac:dyDescent="0.25">
      <c r="E384" s="78"/>
      <c r="F384" s="78"/>
      <c r="G384" s="78"/>
      <c r="H384" s="79"/>
      <c r="K384" s="79"/>
      <c r="L384" s="80"/>
      <c r="O384" s="79"/>
    </row>
    <row r="385" spans="5:15" s="2" customFormat="1" x14ac:dyDescent="0.25">
      <c r="E385" s="78"/>
      <c r="F385" s="78"/>
      <c r="G385" s="78"/>
      <c r="H385" s="79"/>
      <c r="K385" s="79"/>
      <c r="L385" s="80"/>
      <c r="O385" s="79"/>
    </row>
    <row r="386" spans="5:15" s="2" customFormat="1" x14ac:dyDescent="0.25">
      <c r="E386" s="78"/>
      <c r="F386" s="78"/>
      <c r="G386" s="78"/>
      <c r="H386" s="79"/>
      <c r="K386" s="79"/>
      <c r="L386" s="80"/>
      <c r="O386" s="79"/>
    </row>
    <row r="387" spans="5:15" s="2" customFormat="1" x14ac:dyDescent="0.25">
      <c r="E387" s="78"/>
      <c r="F387" s="78"/>
      <c r="G387" s="78"/>
      <c r="H387" s="79"/>
      <c r="K387" s="79"/>
      <c r="L387" s="80"/>
      <c r="O387" s="79"/>
    </row>
    <row r="388" spans="5:15" s="2" customFormat="1" x14ac:dyDescent="0.25">
      <c r="E388" s="78"/>
      <c r="F388" s="78"/>
      <c r="G388" s="78"/>
      <c r="H388" s="79"/>
      <c r="K388" s="79"/>
      <c r="L388" s="80"/>
      <c r="O388" s="79"/>
    </row>
    <row r="389" spans="5:15" s="2" customFormat="1" x14ac:dyDescent="0.25">
      <c r="E389" s="78"/>
      <c r="F389" s="78"/>
      <c r="G389" s="78"/>
      <c r="H389" s="79"/>
      <c r="K389" s="79"/>
      <c r="L389" s="80"/>
      <c r="O389" s="79"/>
    </row>
    <row r="390" spans="5:15" s="2" customFormat="1" x14ac:dyDescent="0.25">
      <c r="E390" s="78"/>
      <c r="F390" s="78"/>
      <c r="G390" s="78"/>
      <c r="H390" s="79"/>
      <c r="K390" s="79"/>
      <c r="L390" s="80"/>
      <c r="O390" s="79"/>
    </row>
    <row r="391" spans="5:15" s="2" customFormat="1" x14ac:dyDescent="0.25">
      <c r="E391" s="78"/>
      <c r="F391" s="78"/>
      <c r="G391" s="78"/>
      <c r="H391" s="79"/>
      <c r="K391" s="79"/>
      <c r="L391" s="80"/>
      <c r="O391" s="79"/>
    </row>
    <row r="392" spans="5:15" s="2" customFormat="1" x14ac:dyDescent="0.25">
      <c r="E392" s="78"/>
      <c r="F392" s="78"/>
      <c r="G392" s="78"/>
      <c r="H392" s="79"/>
      <c r="K392" s="79"/>
      <c r="L392" s="80"/>
      <c r="O392" s="79"/>
    </row>
    <row r="393" spans="5:15" s="2" customFormat="1" x14ac:dyDescent="0.25">
      <c r="E393" s="78"/>
      <c r="F393" s="78"/>
      <c r="G393" s="78"/>
      <c r="H393" s="79"/>
      <c r="K393" s="79"/>
      <c r="L393" s="80"/>
      <c r="O393" s="79"/>
    </row>
    <row r="394" spans="5:15" s="2" customFormat="1" x14ac:dyDescent="0.25">
      <c r="E394" s="78"/>
      <c r="F394" s="78"/>
      <c r="G394" s="78"/>
      <c r="H394" s="79"/>
      <c r="K394" s="79"/>
      <c r="L394" s="80"/>
      <c r="O394" s="79"/>
    </row>
    <row r="395" spans="5:15" s="2" customFormat="1" x14ac:dyDescent="0.25">
      <c r="E395" s="78"/>
      <c r="F395" s="78"/>
      <c r="G395" s="78"/>
      <c r="H395" s="79"/>
      <c r="K395" s="79"/>
      <c r="L395" s="80"/>
      <c r="O395" s="79"/>
    </row>
    <row r="396" spans="5:15" s="2" customFormat="1" x14ac:dyDescent="0.25">
      <c r="E396" s="78"/>
      <c r="F396" s="78"/>
      <c r="G396" s="78"/>
      <c r="H396" s="79"/>
      <c r="K396" s="79"/>
      <c r="L396" s="80"/>
      <c r="O396" s="79"/>
    </row>
    <row r="397" spans="5:15" s="2" customFormat="1" x14ac:dyDescent="0.25">
      <c r="E397" s="78"/>
      <c r="F397" s="78"/>
      <c r="G397" s="78"/>
      <c r="H397" s="79"/>
      <c r="K397" s="79"/>
      <c r="L397" s="80"/>
      <c r="O397" s="79"/>
    </row>
    <row r="398" spans="5:15" s="2" customFormat="1" x14ac:dyDescent="0.25">
      <c r="E398" s="78"/>
      <c r="F398" s="78"/>
      <c r="G398" s="78"/>
      <c r="H398" s="79"/>
      <c r="K398" s="79"/>
      <c r="L398" s="80"/>
      <c r="O398" s="79"/>
    </row>
    <row r="399" spans="5:15" s="2" customFormat="1" x14ac:dyDescent="0.25">
      <c r="E399" s="78"/>
      <c r="F399" s="78"/>
      <c r="G399" s="78"/>
      <c r="H399" s="79"/>
      <c r="K399" s="79"/>
      <c r="L399" s="80"/>
      <c r="O399" s="79"/>
    </row>
    <row r="400" spans="5:15" s="2" customFormat="1" x14ac:dyDescent="0.25">
      <c r="E400" s="78"/>
      <c r="F400" s="78"/>
      <c r="G400" s="78"/>
      <c r="H400" s="79"/>
      <c r="K400" s="79"/>
      <c r="L400" s="80"/>
      <c r="O400" s="79"/>
    </row>
    <row r="401" spans="5:15" s="2" customFormat="1" x14ac:dyDescent="0.25">
      <c r="E401" s="78"/>
      <c r="F401" s="78"/>
      <c r="G401" s="78"/>
      <c r="H401" s="79"/>
      <c r="K401" s="79"/>
      <c r="L401" s="80"/>
      <c r="O401" s="79"/>
    </row>
    <row r="402" spans="5:15" s="2" customFormat="1" x14ac:dyDescent="0.25">
      <c r="E402" s="78"/>
      <c r="F402" s="78"/>
      <c r="G402" s="78"/>
      <c r="H402" s="79"/>
      <c r="K402" s="79"/>
      <c r="L402" s="80"/>
      <c r="O402" s="79"/>
    </row>
    <row r="403" spans="5:15" s="2" customFormat="1" x14ac:dyDescent="0.25">
      <c r="E403" s="78"/>
      <c r="F403" s="78"/>
      <c r="G403" s="78"/>
      <c r="H403" s="79"/>
      <c r="K403" s="79"/>
      <c r="L403" s="80"/>
      <c r="O403" s="79"/>
    </row>
    <row r="404" spans="5:15" s="2" customFormat="1" x14ac:dyDescent="0.25">
      <c r="E404" s="78"/>
      <c r="F404" s="78"/>
      <c r="G404" s="78"/>
      <c r="H404" s="79"/>
      <c r="K404" s="79"/>
      <c r="L404" s="80"/>
      <c r="O404" s="79"/>
    </row>
    <row r="405" spans="5:15" s="2" customFormat="1" x14ac:dyDescent="0.25">
      <c r="E405" s="78"/>
      <c r="F405" s="78"/>
      <c r="G405" s="78"/>
      <c r="H405" s="79"/>
      <c r="K405" s="79"/>
      <c r="L405" s="80"/>
      <c r="O405" s="79"/>
    </row>
    <row r="406" spans="5:15" s="2" customFormat="1" x14ac:dyDescent="0.25">
      <c r="E406" s="78"/>
      <c r="F406" s="78"/>
      <c r="G406" s="78"/>
      <c r="H406" s="79"/>
      <c r="K406" s="79"/>
      <c r="L406" s="80"/>
      <c r="O406" s="79"/>
    </row>
    <row r="407" spans="5:15" s="2" customFormat="1" x14ac:dyDescent="0.25">
      <c r="E407" s="78"/>
      <c r="F407" s="78"/>
      <c r="G407" s="78"/>
      <c r="H407" s="79"/>
      <c r="K407" s="79"/>
      <c r="L407" s="80"/>
      <c r="O407" s="79"/>
    </row>
    <row r="408" spans="5:15" s="2" customFormat="1" x14ac:dyDescent="0.25">
      <c r="E408" s="78"/>
      <c r="F408" s="78"/>
      <c r="G408" s="78"/>
      <c r="H408" s="79"/>
      <c r="K408" s="79"/>
      <c r="L408" s="80"/>
      <c r="O408" s="79"/>
    </row>
    <row r="409" spans="5:15" s="2" customFormat="1" x14ac:dyDescent="0.25">
      <c r="E409" s="78"/>
      <c r="F409" s="78"/>
      <c r="G409" s="78"/>
      <c r="H409" s="79"/>
      <c r="K409" s="79"/>
      <c r="L409" s="80"/>
      <c r="O409" s="79"/>
    </row>
    <row r="410" spans="5:15" s="2" customFormat="1" x14ac:dyDescent="0.25">
      <c r="E410" s="78"/>
      <c r="F410" s="78"/>
      <c r="G410" s="78"/>
      <c r="H410" s="79"/>
      <c r="K410" s="79"/>
      <c r="L410" s="80"/>
      <c r="O410" s="79"/>
    </row>
    <row r="411" spans="5:15" s="2" customFormat="1" x14ac:dyDescent="0.25">
      <c r="E411" s="78"/>
      <c r="F411" s="78"/>
      <c r="G411" s="78"/>
      <c r="H411" s="79"/>
      <c r="K411" s="79"/>
      <c r="L411" s="80"/>
      <c r="O411" s="79"/>
    </row>
    <row r="412" spans="5:15" s="2" customFormat="1" x14ac:dyDescent="0.25">
      <c r="E412" s="78"/>
      <c r="F412" s="78"/>
      <c r="G412" s="78"/>
      <c r="H412" s="79"/>
      <c r="K412" s="79"/>
      <c r="L412" s="80"/>
      <c r="O412" s="79"/>
    </row>
    <row r="413" spans="5:15" s="2" customFormat="1" x14ac:dyDescent="0.25">
      <c r="E413" s="78"/>
      <c r="F413" s="78"/>
      <c r="G413" s="78"/>
      <c r="H413" s="79"/>
      <c r="K413" s="79"/>
      <c r="L413" s="80"/>
      <c r="O413" s="79"/>
    </row>
    <row r="414" spans="5:15" s="2" customFormat="1" x14ac:dyDescent="0.25">
      <c r="E414" s="78"/>
      <c r="F414" s="78"/>
      <c r="G414" s="78"/>
      <c r="H414" s="79"/>
      <c r="K414" s="79"/>
      <c r="L414" s="80"/>
      <c r="O414" s="79"/>
    </row>
    <row r="415" spans="5:15" s="2" customFormat="1" x14ac:dyDescent="0.25">
      <c r="E415" s="78"/>
      <c r="F415" s="78"/>
      <c r="G415" s="78"/>
      <c r="H415" s="79"/>
      <c r="K415" s="79"/>
      <c r="L415" s="80"/>
      <c r="O415" s="79"/>
    </row>
    <row r="416" spans="5:15" s="2" customFormat="1" x14ac:dyDescent="0.25">
      <c r="E416" s="78"/>
      <c r="F416" s="78"/>
      <c r="G416" s="78"/>
      <c r="H416" s="79"/>
      <c r="K416" s="79"/>
      <c r="L416" s="80"/>
      <c r="O416" s="79"/>
    </row>
    <row r="417" spans="5:15" s="2" customFormat="1" x14ac:dyDescent="0.25">
      <c r="E417" s="78"/>
      <c r="F417" s="78"/>
      <c r="G417" s="78"/>
      <c r="H417" s="79"/>
      <c r="K417" s="79"/>
      <c r="L417" s="80"/>
      <c r="O417" s="79"/>
    </row>
    <row r="418" spans="5:15" s="2" customFormat="1" x14ac:dyDescent="0.25">
      <c r="E418" s="78"/>
      <c r="F418" s="78"/>
      <c r="G418" s="78"/>
      <c r="H418" s="79"/>
      <c r="K418" s="79"/>
      <c r="L418" s="80"/>
      <c r="O418" s="79"/>
    </row>
    <row r="419" spans="5:15" s="2" customFormat="1" x14ac:dyDescent="0.25">
      <c r="E419" s="78"/>
      <c r="F419" s="78"/>
      <c r="G419" s="78"/>
      <c r="H419" s="79"/>
      <c r="K419" s="79"/>
      <c r="L419" s="80"/>
      <c r="O419" s="79"/>
    </row>
    <row r="420" spans="5:15" s="2" customFormat="1" x14ac:dyDescent="0.25">
      <c r="E420" s="78"/>
      <c r="F420" s="78"/>
      <c r="G420" s="78"/>
      <c r="H420" s="79"/>
      <c r="K420" s="79"/>
      <c r="L420" s="80"/>
      <c r="O420" s="79"/>
    </row>
    <row r="421" spans="5:15" s="2" customFormat="1" x14ac:dyDescent="0.25">
      <c r="E421" s="78"/>
      <c r="F421" s="78"/>
      <c r="G421" s="78"/>
      <c r="H421" s="79"/>
      <c r="K421" s="79"/>
      <c r="L421" s="80"/>
      <c r="O421" s="79"/>
    </row>
    <row r="422" spans="5:15" s="2" customFormat="1" x14ac:dyDescent="0.25">
      <c r="E422" s="78"/>
      <c r="F422" s="78"/>
      <c r="G422" s="78"/>
      <c r="H422" s="79"/>
      <c r="K422" s="79"/>
      <c r="L422" s="80"/>
      <c r="O422" s="79"/>
    </row>
    <row r="423" spans="5:15" s="2" customFormat="1" x14ac:dyDescent="0.25">
      <c r="E423" s="78"/>
      <c r="F423" s="78"/>
      <c r="G423" s="78"/>
      <c r="H423" s="79"/>
      <c r="K423" s="79"/>
      <c r="L423" s="80"/>
      <c r="O423" s="79"/>
    </row>
    <row r="424" spans="5:15" s="2" customFormat="1" x14ac:dyDescent="0.25">
      <c r="E424" s="78"/>
      <c r="F424" s="78"/>
      <c r="G424" s="78"/>
      <c r="H424" s="79"/>
      <c r="K424" s="79"/>
      <c r="L424" s="80"/>
      <c r="O424" s="79"/>
    </row>
    <row r="425" spans="5:15" s="2" customFormat="1" x14ac:dyDescent="0.25">
      <c r="E425" s="78"/>
      <c r="F425" s="78"/>
      <c r="G425" s="78"/>
      <c r="H425" s="79"/>
      <c r="K425" s="79"/>
      <c r="L425" s="80"/>
      <c r="O425" s="79"/>
    </row>
    <row r="426" spans="5:15" s="2" customFormat="1" x14ac:dyDescent="0.25">
      <c r="E426" s="78"/>
      <c r="F426" s="78"/>
      <c r="G426" s="78"/>
      <c r="H426" s="79"/>
      <c r="K426" s="79"/>
      <c r="L426" s="80"/>
      <c r="O426" s="79"/>
    </row>
    <row r="427" spans="5:15" s="2" customFormat="1" x14ac:dyDescent="0.25">
      <c r="E427" s="78"/>
      <c r="F427" s="78"/>
      <c r="G427" s="78"/>
      <c r="H427" s="79"/>
      <c r="K427" s="79"/>
      <c r="L427" s="80"/>
      <c r="O427" s="79"/>
    </row>
    <row r="428" spans="5:15" s="2" customFormat="1" x14ac:dyDescent="0.25">
      <c r="E428" s="78"/>
      <c r="F428" s="78"/>
      <c r="G428" s="78"/>
      <c r="H428" s="79"/>
      <c r="K428" s="79"/>
      <c r="L428" s="80"/>
      <c r="O428" s="79"/>
    </row>
    <row r="429" spans="5:15" s="2" customFormat="1" x14ac:dyDescent="0.25">
      <c r="E429" s="78"/>
      <c r="F429" s="78"/>
      <c r="G429" s="78"/>
      <c r="H429" s="79"/>
      <c r="K429" s="79"/>
      <c r="L429" s="80"/>
      <c r="O429" s="79"/>
    </row>
    <row r="430" spans="5:15" s="2" customFormat="1" x14ac:dyDescent="0.25">
      <c r="E430" s="78"/>
      <c r="F430" s="78"/>
      <c r="G430" s="78"/>
      <c r="H430" s="79"/>
      <c r="K430" s="79"/>
      <c r="L430" s="80"/>
      <c r="O430" s="79"/>
    </row>
    <row r="431" spans="5:15" s="2" customFormat="1" x14ac:dyDescent="0.25">
      <c r="E431" s="78"/>
      <c r="F431" s="78"/>
      <c r="G431" s="78"/>
      <c r="H431" s="79"/>
      <c r="K431" s="79"/>
      <c r="L431" s="80"/>
      <c r="O431" s="79"/>
    </row>
    <row r="432" spans="5:15" s="2" customFormat="1" x14ac:dyDescent="0.25">
      <c r="E432" s="78"/>
      <c r="F432" s="78"/>
      <c r="G432" s="78"/>
      <c r="H432" s="79"/>
      <c r="K432" s="79"/>
      <c r="L432" s="80"/>
      <c r="O432" s="79"/>
    </row>
    <row r="433" spans="5:15" s="2" customFormat="1" x14ac:dyDescent="0.25">
      <c r="E433" s="78"/>
      <c r="F433" s="78"/>
      <c r="G433" s="78"/>
      <c r="H433" s="79"/>
      <c r="K433" s="79"/>
      <c r="L433" s="80"/>
      <c r="O433" s="79"/>
    </row>
    <row r="434" spans="5:15" s="2" customFormat="1" x14ac:dyDescent="0.25">
      <c r="E434" s="78"/>
      <c r="F434" s="78"/>
      <c r="G434" s="78"/>
      <c r="H434" s="79"/>
      <c r="K434" s="79"/>
      <c r="L434" s="80"/>
      <c r="O434" s="79"/>
    </row>
    <row r="435" spans="5:15" s="2" customFormat="1" x14ac:dyDescent="0.25">
      <c r="E435" s="78"/>
      <c r="F435" s="78"/>
      <c r="G435" s="78"/>
      <c r="H435" s="79"/>
      <c r="K435" s="79"/>
      <c r="L435" s="80"/>
      <c r="O435" s="79"/>
    </row>
    <row r="436" spans="5:15" s="2" customFormat="1" x14ac:dyDescent="0.25">
      <c r="E436" s="78"/>
      <c r="F436" s="78"/>
      <c r="G436" s="78"/>
      <c r="H436" s="79"/>
      <c r="K436" s="79"/>
      <c r="L436" s="80"/>
      <c r="O436" s="79"/>
    </row>
    <row r="437" spans="5:15" s="2" customFormat="1" x14ac:dyDescent="0.25">
      <c r="E437" s="78"/>
      <c r="F437" s="78"/>
      <c r="G437" s="78"/>
      <c r="H437" s="79"/>
      <c r="K437" s="79"/>
      <c r="L437" s="80"/>
      <c r="O437" s="79"/>
    </row>
    <row r="438" spans="5:15" s="2" customFormat="1" x14ac:dyDescent="0.25">
      <c r="E438" s="78"/>
      <c r="F438" s="78"/>
      <c r="G438" s="78"/>
      <c r="H438" s="79"/>
      <c r="K438" s="79"/>
      <c r="L438" s="80"/>
      <c r="O438" s="79"/>
    </row>
    <row r="439" spans="5:15" s="2" customFormat="1" x14ac:dyDescent="0.25">
      <c r="E439" s="78"/>
      <c r="F439" s="78"/>
      <c r="G439" s="78"/>
      <c r="H439" s="79"/>
      <c r="K439" s="79"/>
      <c r="L439" s="80"/>
      <c r="O439" s="79"/>
    </row>
    <row r="440" spans="5:15" s="2" customFormat="1" x14ac:dyDescent="0.25">
      <c r="E440" s="78"/>
      <c r="F440" s="78"/>
      <c r="G440" s="78"/>
      <c r="H440" s="79"/>
      <c r="K440" s="79"/>
      <c r="L440" s="80"/>
      <c r="O440" s="79"/>
    </row>
    <row r="441" spans="5:15" s="2" customFormat="1" x14ac:dyDescent="0.25">
      <c r="E441" s="78"/>
      <c r="F441" s="78"/>
      <c r="G441" s="78"/>
      <c r="H441" s="79"/>
      <c r="K441" s="79"/>
      <c r="L441" s="80"/>
      <c r="O441" s="79"/>
    </row>
    <row r="442" spans="5:15" s="2" customFormat="1" x14ac:dyDescent="0.25">
      <c r="E442" s="78"/>
      <c r="F442" s="78"/>
      <c r="G442" s="78"/>
      <c r="H442" s="79"/>
      <c r="K442" s="79"/>
      <c r="L442" s="80"/>
      <c r="O442" s="79"/>
    </row>
    <row r="443" spans="5:15" s="2" customFormat="1" x14ac:dyDescent="0.25">
      <c r="E443" s="78"/>
      <c r="F443" s="78"/>
      <c r="G443" s="78"/>
      <c r="H443" s="79"/>
      <c r="K443" s="79"/>
      <c r="L443" s="80"/>
      <c r="O443" s="79"/>
    </row>
    <row r="444" spans="5:15" s="2" customFormat="1" x14ac:dyDescent="0.25">
      <c r="E444" s="78"/>
      <c r="F444" s="78"/>
      <c r="G444" s="78"/>
      <c r="H444" s="79"/>
      <c r="K444" s="79"/>
      <c r="L444" s="80"/>
      <c r="O444" s="79"/>
    </row>
    <row r="445" spans="5:15" s="2" customFormat="1" x14ac:dyDescent="0.25">
      <c r="E445" s="78"/>
      <c r="F445" s="78"/>
      <c r="G445" s="78"/>
      <c r="H445" s="79"/>
      <c r="K445" s="79"/>
      <c r="L445" s="80"/>
      <c r="O445" s="79"/>
    </row>
    <row r="446" spans="5:15" s="2" customFormat="1" x14ac:dyDescent="0.25">
      <c r="E446" s="78"/>
      <c r="F446" s="78"/>
      <c r="G446" s="78"/>
      <c r="H446" s="79"/>
      <c r="K446" s="79"/>
      <c r="L446" s="80"/>
      <c r="O446" s="79"/>
    </row>
    <row r="447" spans="5:15" s="2" customFormat="1" x14ac:dyDescent="0.25">
      <c r="E447" s="78"/>
      <c r="F447" s="78"/>
      <c r="G447" s="78"/>
      <c r="H447" s="79"/>
      <c r="K447" s="79"/>
      <c r="L447" s="80"/>
      <c r="O447" s="79"/>
    </row>
    <row r="448" spans="5:15" s="2" customFormat="1" x14ac:dyDescent="0.25">
      <c r="E448" s="78"/>
      <c r="F448" s="78"/>
      <c r="G448" s="78"/>
      <c r="H448" s="79"/>
      <c r="K448" s="79"/>
      <c r="L448" s="80"/>
      <c r="O448" s="79"/>
    </row>
    <row r="449" spans="5:15" s="2" customFormat="1" x14ac:dyDescent="0.25">
      <c r="E449" s="78"/>
      <c r="F449" s="78"/>
      <c r="G449" s="78"/>
      <c r="H449" s="79"/>
      <c r="K449" s="79"/>
      <c r="L449" s="80"/>
      <c r="O449" s="79"/>
    </row>
    <row r="450" spans="5:15" s="2" customFormat="1" x14ac:dyDescent="0.25">
      <c r="E450" s="78"/>
      <c r="F450" s="78"/>
      <c r="G450" s="78"/>
      <c r="H450" s="79"/>
      <c r="K450" s="79"/>
      <c r="L450" s="80"/>
      <c r="O450" s="79"/>
    </row>
    <row r="451" spans="5:15" s="2" customFormat="1" x14ac:dyDescent="0.25">
      <c r="E451" s="78"/>
      <c r="F451" s="78"/>
      <c r="G451" s="78"/>
      <c r="H451" s="79"/>
      <c r="K451" s="79"/>
      <c r="L451" s="80"/>
      <c r="O451" s="79"/>
    </row>
    <row r="452" spans="5:15" s="2" customFormat="1" x14ac:dyDescent="0.25">
      <c r="E452" s="78"/>
      <c r="F452" s="78"/>
      <c r="G452" s="78"/>
      <c r="H452" s="79"/>
      <c r="K452" s="79"/>
      <c r="L452" s="80"/>
      <c r="O452" s="79"/>
    </row>
    <row r="453" spans="5:15" s="2" customFormat="1" x14ac:dyDescent="0.25">
      <c r="E453" s="78"/>
      <c r="F453" s="78"/>
      <c r="G453" s="78"/>
      <c r="H453" s="79"/>
      <c r="K453" s="79"/>
      <c r="L453" s="80"/>
      <c r="O453" s="79"/>
    </row>
    <row r="454" spans="5:15" s="2" customFormat="1" x14ac:dyDescent="0.25">
      <c r="E454" s="78"/>
      <c r="F454" s="78"/>
      <c r="G454" s="78"/>
      <c r="H454" s="79"/>
      <c r="K454" s="79"/>
      <c r="L454" s="80"/>
      <c r="O454" s="79"/>
    </row>
    <row r="455" spans="5:15" s="2" customFormat="1" x14ac:dyDescent="0.25">
      <c r="E455" s="78"/>
      <c r="F455" s="78"/>
      <c r="G455" s="78"/>
      <c r="H455" s="79"/>
      <c r="K455" s="79"/>
      <c r="L455" s="80"/>
      <c r="O455" s="79"/>
    </row>
    <row r="456" spans="5:15" s="2" customFormat="1" x14ac:dyDescent="0.25">
      <c r="E456" s="78"/>
      <c r="F456" s="78"/>
      <c r="G456" s="78"/>
      <c r="H456" s="79"/>
      <c r="K456" s="79"/>
      <c r="L456" s="80"/>
      <c r="O456" s="79"/>
    </row>
    <row r="457" spans="5:15" s="2" customFormat="1" x14ac:dyDescent="0.25">
      <c r="E457" s="78"/>
      <c r="F457" s="78"/>
      <c r="G457" s="78"/>
      <c r="H457" s="79"/>
      <c r="K457" s="79"/>
      <c r="L457" s="80"/>
      <c r="O457" s="79"/>
    </row>
    <row r="458" spans="5:15" s="2" customFormat="1" x14ac:dyDescent="0.25">
      <c r="E458" s="78"/>
      <c r="F458" s="78"/>
      <c r="G458" s="78"/>
      <c r="H458" s="79"/>
      <c r="K458" s="79"/>
      <c r="L458" s="80"/>
      <c r="O458" s="79"/>
    </row>
    <row r="459" spans="5:15" s="2" customFormat="1" x14ac:dyDescent="0.25">
      <c r="E459" s="78"/>
      <c r="F459" s="78"/>
      <c r="G459" s="78"/>
      <c r="H459" s="79"/>
      <c r="K459" s="79"/>
      <c r="L459" s="80"/>
      <c r="O459" s="79"/>
    </row>
    <row r="460" spans="5:15" s="2" customFormat="1" x14ac:dyDescent="0.25">
      <c r="E460" s="78"/>
      <c r="F460" s="78"/>
      <c r="G460" s="78"/>
      <c r="H460" s="79"/>
      <c r="K460" s="79"/>
      <c r="L460" s="80"/>
      <c r="O460" s="79"/>
    </row>
    <row r="461" spans="5:15" s="2" customFormat="1" x14ac:dyDescent="0.25">
      <c r="E461" s="78"/>
      <c r="F461" s="78"/>
      <c r="G461" s="78"/>
      <c r="H461" s="79"/>
      <c r="K461" s="79"/>
      <c r="L461" s="80"/>
      <c r="O461" s="79"/>
    </row>
    <row r="462" spans="5:15" s="2" customFormat="1" x14ac:dyDescent="0.25">
      <c r="E462" s="78"/>
      <c r="F462" s="78"/>
      <c r="G462" s="78"/>
      <c r="H462" s="79"/>
      <c r="K462" s="79"/>
      <c r="L462" s="80"/>
      <c r="O462" s="79"/>
    </row>
    <row r="463" spans="5:15" s="2" customFormat="1" x14ac:dyDescent="0.25">
      <c r="E463" s="78"/>
      <c r="F463" s="78"/>
      <c r="G463" s="78"/>
      <c r="H463" s="79"/>
      <c r="K463" s="79"/>
      <c r="L463" s="80"/>
      <c r="O463" s="79"/>
    </row>
    <row r="464" spans="5:15" s="2" customFormat="1" x14ac:dyDescent="0.25">
      <c r="E464" s="78"/>
      <c r="F464" s="78"/>
      <c r="G464" s="78"/>
      <c r="H464" s="79"/>
      <c r="K464" s="79"/>
      <c r="L464" s="80"/>
      <c r="O464" s="79"/>
    </row>
    <row r="465" spans="5:15" s="2" customFormat="1" x14ac:dyDescent="0.25">
      <c r="E465" s="78"/>
      <c r="F465" s="78"/>
      <c r="G465" s="78"/>
      <c r="H465" s="79"/>
      <c r="K465" s="79"/>
      <c r="L465" s="80"/>
      <c r="O465" s="79"/>
    </row>
    <row r="466" spans="5:15" s="2" customFormat="1" x14ac:dyDescent="0.25">
      <c r="E466" s="78"/>
      <c r="F466" s="78"/>
      <c r="G466" s="78"/>
      <c r="H466" s="79"/>
      <c r="K466" s="79"/>
      <c r="L466" s="80"/>
      <c r="O466" s="79"/>
    </row>
    <row r="467" spans="5:15" s="2" customFormat="1" x14ac:dyDescent="0.25">
      <c r="E467" s="78"/>
      <c r="F467" s="78"/>
      <c r="G467" s="78"/>
      <c r="H467" s="79"/>
      <c r="K467" s="79"/>
      <c r="L467" s="80"/>
      <c r="O467" s="79"/>
    </row>
    <row r="468" spans="5:15" s="2" customFormat="1" x14ac:dyDescent="0.25">
      <c r="E468" s="78"/>
      <c r="F468" s="78"/>
      <c r="G468" s="78"/>
      <c r="H468" s="79"/>
      <c r="K468" s="79"/>
      <c r="L468" s="80"/>
      <c r="O468" s="79"/>
    </row>
    <row r="469" spans="5:15" s="2" customFormat="1" x14ac:dyDescent="0.25">
      <c r="E469" s="78"/>
      <c r="F469" s="78"/>
      <c r="G469" s="78"/>
      <c r="H469" s="79"/>
      <c r="K469" s="79"/>
      <c r="L469" s="80"/>
      <c r="O469" s="79"/>
    </row>
    <row r="470" spans="5:15" s="2" customFormat="1" x14ac:dyDescent="0.25">
      <c r="E470" s="78"/>
      <c r="F470" s="78"/>
      <c r="G470" s="78"/>
      <c r="H470" s="79"/>
      <c r="K470" s="79"/>
      <c r="L470" s="80"/>
      <c r="O470" s="79"/>
    </row>
    <row r="471" spans="5:15" s="2" customFormat="1" x14ac:dyDescent="0.25">
      <c r="E471" s="78"/>
      <c r="F471" s="78"/>
      <c r="G471" s="78"/>
      <c r="H471" s="79"/>
      <c r="K471" s="79"/>
      <c r="L471" s="80"/>
      <c r="O471" s="79"/>
    </row>
    <row r="472" spans="5:15" s="2" customFormat="1" x14ac:dyDescent="0.25">
      <c r="E472" s="78"/>
      <c r="F472" s="78"/>
      <c r="G472" s="78"/>
      <c r="H472" s="79"/>
      <c r="K472" s="79"/>
      <c r="L472" s="80"/>
      <c r="O472" s="79"/>
    </row>
    <row r="473" spans="5:15" s="2" customFormat="1" x14ac:dyDescent="0.25">
      <c r="E473" s="78"/>
      <c r="F473" s="78"/>
      <c r="G473" s="78"/>
      <c r="H473" s="79"/>
      <c r="K473" s="79"/>
      <c r="L473" s="80"/>
      <c r="O473" s="79"/>
    </row>
    <row r="474" spans="5:15" s="2" customFormat="1" x14ac:dyDescent="0.25">
      <c r="E474" s="78"/>
      <c r="F474" s="78"/>
      <c r="G474" s="78"/>
      <c r="H474" s="79"/>
      <c r="K474" s="79"/>
      <c r="L474" s="80"/>
      <c r="O474" s="79"/>
    </row>
    <row r="475" spans="5:15" s="2" customFormat="1" x14ac:dyDescent="0.25">
      <c r="E475" s="78"/>
      <c r="F475" s="78"/>
      <c r="G475" s="78"/>
      <c r="H475" s="79"/>
      <c r="K475" s="79"/>
      <c r="L475" s="80"/>
      <c r="O475" s="79"/>
    </row>
    <row r="476" spans="5:15" s="2" customFormat="1" x14ac:dyDescent="0.25">
      <c r="E476" s="78"/>
      <c r="F476" s="78"/>
      <c r="G476" s="78"/>
      <c r="H476" s="79"/>
      <c r="K476" s="79"/>
      <c r="L476" s="80"/>
      <c r="O476" s="79"/>
    </row>
    <row r="477" spans="5:15" s="2" customFormat="1" x14ac:dyDescent="0.25">
      <c r="E477" s="78"/>
      <c r="F477" s="78"/>
      <c r="G477" s="78"/>
      <c r="H477" s="79"/>
      <c r="K477" s="79"/>
      <c r="L477" s="80"/>
      <c r="O477" s="79"/>
    </row>
    <row r="478" spans="5:15" s="2" customFormat="1" x14ac:dyDescent="0.25">
      <c r="E478" s="78"/>
      <c r="F478" s="78"/>
      <c r="G478" s="78"/>
      <c r="H478" s="79"/>
      <c r="K478" s="79"/>
      <c r="L478" s="80"/>
      <c r="O478" s="79"/>
    </row>
    <row r="479" spans="5:15" s="2" customFormat="1" x14ac:dyDescent="0.25">
      <c r="E479" s="78"/>
      <c r="F479" s="78"/>
      <c r="G479" s="78"/>
      <c r="H479" s="79"/>
      <c r="K479" s="79"/>
      <c r="L479" s="80"/>
      <c r="O479" s="79"/>
    </row>
    <row r="480" spans="5:15" s="2" customFormat="1" x14ac:dyDescent="0.25">
      <c r="E480" s="78"/>
      <c r="F480" s="78"/>
      <c r="G480" s="78"/>
      <c r="H480" s="79"/>
      <c r="K480" s="79"/>
      <c r="L480" s="80"/>
      <c r="O480" s="79"/>
    </row>
    <row r="481" spans="5:15" s="2" customFormat="1" x14ac:dyDescent="0.25">
      <c r="E481" s="78"/>
      <c r="F481" s="78"/>
      <c r="G481" s="78"/>
      <c r="H481" s="79"/>
      <c r="K481" s="79"/>
      <c r="L481" s="80"/>
      <c r="O481" s="79"/>
    </row>
    <row r="482" spans="5:15" s="2" customFormat="1" x14ac:dyDescent="0.25">
      <c r="E482" s="78"/>
      <c r="F482" s="78"/>
      <c r="G482" s="78"/>
      <c r="H482" s="79"/>
      <c r="K482" s="79"/>
      <c r="L482" s="80"/>
      <c r="O482" s="79"/>
    </row>
    <row r="483" spans="5:15" s="2" customFormat="1" x14ac:dyDescent="0.25">
      <c r="E483" s="78"/>
      <c r="F483" s="78"/>
      <c r="G483" s="78"/>
      <c r="H483" s="79"/>
      <c r="K483" s="79"/>
      <c r="L483" s="80"/>
      <c r="O483" s="79"/>
    </row>
    <row r="484" spans="5:15" s="2" customFormat="1" x14ac:dyDescent="0.25">
      <c r="E484" s="78"/>
      <c r="F484" s="78"/>
      <c r="G484" s="78"/>
      <c r="H484" s="79"/>
      <c r="K484" s="79"/>
      <c r="L484" s="80"/>
      <c r="O484" s="79"/>
    </row>
    <row r="485" spans="5:15" s="2" customFormat="1" x14ac:dyDescent="0.25">
      <c r="E485" s="78"/>
      <c r="F485" s="78"/>
      <c r="G485" s="78"/>
      <c r="H485" s="79"/>
      <c r="K485" s="79"/>
      <c r="L485" s="80"/>
      <c r="O485" s="79"/>
    </row>
    <row r="486" spans="5:15" s="2" customFormat="1" x14ac:dyDescent="0.25">
      <c r="E486" s="78"/>
      <c r="F486" s="78"/>
      <c r="G486" s="78"/>
      <c r="H486" s="79"/>
      <c r="K486" s="79"/>
      <c r="L486" s="80"/>
      <c r="O486" s="79"/>
    </row>
    <row r="487" spans="5:15" s="2" customFormat="1" x14ac:dyDescent="0.25">
      <c r="E487" s="78"/>
      <c r="F487" s="78"/>
      <c r="G487" s="78"/>
      <c r="H487" s="79"/>
      <c r="K487" s="79"/>
      <c r="L487" s="80"/>
      <c r="O487" s="79"/>
    </row>
    <row r="488" spans="5:15" s="2" customFormat="1" x14ac:dyDescent="0.25">
      <c r="E488" s="78"/>
      <c r="F488" s="78"/>
      <c r="G488" s="78"/>
      <c r="H488" s="79"/>
      <c r="K488" s="79"/>
      <c r="L488" s="80"/>
      <c r="O488" s="79"/>
    </row>
    <row r="489" spans="5:15" s="2" customFormat="1" x14ac:dyDescent="0.25">
      <c r="E489" s="78"/>
      <c r="F489" s="78"/>
      <c r="G489" s="78"/>
      <c r="H489" s="79"/>
      <c r="K489" s="79"/>
      <c r="L489" s="80"/>
      <c r="O489" s="79"/>
    </row>
    <row r="490" spans="5:15" s="2" customFormat="1" x14ac:dyDescent="0.25">
      <c r="E490" s="78"/>
      <c r="F490" s="78"/>
      <c r="G490" s="78"/>
      <c r="H490" s="79"/>
      <c r="K490" s="79"/>
      <c r="L490" s="80"/>
      <c r="O490" s="79"/>
    </row>
    <row r="491" spans="5:15" s="2" customFormat="1" x14ac:dyDescent="0.25">
      <c r="E491" s="78"/>
      <c r="F491" s="78"/>
      <c r="G491" s="78"/>
      <c r="H491" s="79"/>
      <c r="K491" s="79"/>
      <c r="L491" s="80"/>
      <c r="O491" s="79"/>
    </row>
    <row r="492" spans="5:15" s="2" customFormat="1" x14ac:dyDescent="0.25">
      <c r="E492" s="78"/>
      <c r="F492" s="78"/>
      <c r="G492" s="78"/>
      <c r="H492" s="79"/>
      <c r="K492" s="79"/>
      <c r="L492" s="80"/>
      <c r="O492" s="79"/>
    </row>
    <row r="493" spans="5:15" s="2" customFormat="1" x14ac:dyDescent="0.25">
      <c r="E493" s="78"/>
      <c r="F493" s="78"/>
      <c r="G493" s="78"/>
      <c r="H493" s="79"/>
      <c r="K493" s="79"/>
      <c r="L493" s="80"/>
      <c r="O493" s="79"/>
    </row>
    <row r="494" spans="5:15" s="2" customFormat="1" x14ac:dyDescent="0.25">
      <c r="E494" s="78"/>
      <c r="F494" s="78"/>
      <c r="G494" s="78"/>
      <c r="H494" s="79"/>
      <c r="K494" s="79"/>
      <c r="L494" s="80"/>
      <c r="O494" s="79"/>
    </row>
    <row r="495" spans="5:15" s="2" customFormat="1" x14ac:dyDescent="0.25">
      <c r="E495" s="78"/>
      <c r="F495" s="78"/>
      <c r="G495" s="78"/>
      <c r="H495" s="79"/>
      <c r="K495" s="79"/>
      <c r="L495" s="80"/>
      <c r="O495" s="79"/>
    </row>
    <row r="496" spans="5:15" s="2" customFormat="1" x14ac:dyDescent="0.25">
      <c r="E496" s="78"/>
      <c r="F496" s="78"/>
      <c r="G496" s="78"/>
      <c r="H496" s="79"/>
      <c r="K496" s="79"/>
      <c r="L496" s="80"/>
      <c r="O496" s="79"/>
    </row>
    <row r="497" spans="5:15" s="2" customFormat="1" x14ac:dyDescent="0.25">
      <c r="E497" s="78"/>
      <c r="F497" s="78"/>
      <c r="G497" s="78"/>
      <c r="H497" s="79"/>
      <c r="K497" s="79"/>
      <c r="L497" s="80"/>
      <c r="O497" s="79"/>
    </row>
    <row r="498" spans="5:15" s="2" customFormat="1" x14ac:dyDescent="0.25">
      <c r="E498" s="78"/>
      <c r="F498" s="78"/>
      <c r="G498" s="78"/>
      <c r="H498" s="79"/>
      <c r="K498" s="79"/>
      <c r="L498" s="80"/>
      <c r="O498" s="79"/>
    </row>
    <row r="499" spans="5:15" s="2" customFormat="1" x14ac:dyDescent="0.25">
      <c r="E499" s="78"/>
      <c r="F499" s="78"/>
      <c r="G499" s="78"/>
      <c r="H499" s="79"/>
      <c r="K499" s="79"/>
      <c r="L499" s="80"/>
      <c r="O499" s="79"/>
    </row>
    <row r="500" spans="5:15" s="2" customFormat="1" x14ac:dyDescent="0.25">
      <c r="E500" s="78"/>
      <c r="F500" s="78"/>
      <c r="G500" s="78"/>
      <c r="H500" s="79"/>
      <c r="K500" s="79"/>
      <c r="L500" s="80"/>
      <c r="O500" s="79"/>
    </row>
    <row r="501" spans="5:15" s="2" customFormat="1" x14ac:dyDescent="0.25">
      <c r="E501" s="78"/>
      <c r="F501" s="78"/>
      <c r="G501" s="78"/>
      <c r="H501" s="79"/>
      <c r="K501" s="79"/>
      <c r="L501" s="80"/>
      <c r="O501" s="79"/>
    </row>
    <row r="502" spans="5:15" s="2" customFormat="1" x14ac:dyDescent="0.25">
      <c r="E502" s="78"/>
      <c r="F502" s="78"/>
      <c r="G502" s="78"/>
      <c r="H502" s="79"/>
      <c r="K502" s="79"/>
      <c r="L502" s="80"/>
      <c r="O502" s="79"/>
    </row>
    <row r="503" spans="5:15" s="2" customFormat="1" x14ac:dyDescent="0.25">
      <c r="E503" s="78"/>
      <c r="F503" s="78"/>
      <c r="G503" s="78"/>
      <c r="H503" s="79"/>
      <c r="K503" s="79"/>
      <c r="L503" s="80"/>
      <c r="O503" s="79"/>
    </row>
    <row r="504" spans="5:15" s="2" customFormat="1" x14ac:dyDescent="0.25">
      <c r="E504" s="78"/>
      <c r="F504" s="78"/>
      <c r="G504" s="78"/>
      <c r="H504" s="79"/>
      <c r="K504" s="79"/>
      <c r="L504" s="80"/>
      <c r="O504" s="79"/>
    </row>
    <row r="505" spans="5:15" s="2" customFormat="1" x14ac:dyDescent="0.25">
      <c r="E505" s="78"/>
      <c r="F505" s="78"/>
      <c r="G505" s="78"/>
      <c r="H505" s="79"/>
      <c r="K505" s="79"/>
      <c r="L505" s="80"/>
      <c r="O505" s="79"/>
    </row>
    <row r="506" spans="5:15" s="2" customFormat="1" x14ac:dyDescent="0.25">
      <c r="E506" s="78"/>
      <c r="F506" s="78"/>
      <c r="G506" s="78"/>
      <c r="H506" s="79"/>
      <c r="K506" s="79"/>
      <c r="L506" s="80"/>
      <c r="O506" s="79"/>
    </row>
    <row r="507" spans="5:15" s="2" customFormat="1" x14ac:dyDescent="0.25">
      <c r="E507" s="78"/>
      <c r="F507" s="78"/>
      <c r="G507" s="78"/>
      <c r="H507" s="79"/>
      <c r="K507" s="79"/>
      <c r="L507" s="80"/>
      <c r="O507" s="79"/>
    </row>
    <row r="508" spans="5:15" s="2" customFormat="1" x14ac:dyDescent="0.25">
      <c r="E508" s="78"/>
      <c r="F508" s="78"/>
      <c r="G508" s="78"/>
      <c r="H508" s="79"/>
      <c r="K508" s="79"/>
      <c r="L508" s="80"/>
      <c r="O508" s="79"/>
    </row>
    <row r="509" spans="5:15" s="2" customFormat="1" x14ac:dyDescent="0.25">
      <c r="E509" s="78"/>
      <c r="F509" s="78"/>
      <c r="G509" s="78"/>
      <c r="H509" s="79"/>
      <c r="K509" s="79"/>
      <c r="L509" s="80"/>
      <c r="O509" s="79"/>
    </row>
    <row r="510" spans="5:15" s="2" customFormat="1" x14ac:dyDescent="0.25">
      <c r="E510" s="78"/>
      <c r="F510" s="78"/>
      <c r="G510" s="78"/>
      <c r="H510" s="79"/>
      <c r="K510" s="79"/>
      <c r="L510" s="80"/>
      <c r="O510" s="79"/>
    </row>
    <row r="511" spans="5:15" s="2" customFormat="1" x14ac:dyDescent="0.25">
      <c r="E511" s="78"/>
      <c r="F511" s="78"/>
      <c r="G511" s="78"/>
      <c r="H511" s="79"/>
      <c r="K511" s="79"/>
      <c r="L511" s="80"/>
      <c r="O511" s="79"/>
    </row>
    <row r="512" spans="5:15" s="2" customFormat="1" x14ac:dyDescent="0.25">
      <c r="E512" s="78"/>
      <c r="F512" s="78"/>
      <c r="G512" s="78"/>
      <c r="H512" s="79"/>
      <c r="K512" s="79"/>
      <c r="L512" s="80"/>
      <c r="O512" s="79"/>
    </row>
    <row r="513" spans="5:15" s="2" customFormat="1" x14ac:dyDescent="0.25">
      <c r="E513" s="78"/>
      <c r="F513" s="78"/>
      <c r="G513" s="78"/>
      <c r="H513" s="79"/>
      <c r="K513" s="79"/>
      <c r="L513" s="80"/>
      <c r="O513" s="79"/>
    </row>
    <row r="514" spans="5:15" s="2" customFormat="1" x14ac:dyDescent="0.25">
      <c r="E514" s="78"/>
      <c r="F514" s="78"/>
      <c r="G514" s="78"/>
      <c r="H514" s="79"/>
      <c r="K514" s="79"/>
      <c r="L514" s="80"/>
      <c r="O514" s="79"/>
    </row>
    <row r="515" spans="5:15" s="2" customFormat="1" x14ac:dyDescent="0.25">
      <c r="E515" s="78"/>
      <c r="F515" s="78"/>
      <c r="G515" s="78"/>
      <c r="H515" s="79"/>
      <c r="K515" s="79"/>
      <c r="L515" s="80"/>
      <c r="O515" s="79"/>
    </row>
    <row r="516" spans="5:15" s="2" customFormat="1" x14ac:dyDescent="0.25">
      <c r="E516" s="78"/>
      <c r="F516" s="78"/>
      <c r="G516" s="78"/>
      <c r="H516" s="79"/>
      <c r="K516" s="79"/>
      <c r="L516" s="80"/>
      <c r="O516" s="79"/>
    </row>
    <row r="517" spans="5:15" s="2" customFormat="1" x14ac:dyDescent="0.25">
      <c r="E517" s="78"/>
      <c r="F517" s="78"/>
      <c r="G517" s="78"/>
      <c r="H517" s="79"/>
      <c r="K517" s="79"/>
      <c r="L517" s="80"/>
      <c r="O517" s="79"/>
    </row>
    <row r="518" spans="5:15" s="2" customFormat="1" x14ac:dyDescent="0.25">
      <c r="E518" s="78"/>
      <c r="F518" s="78"/>
      <c r="G518" s="78"/>
      <c r="H518" s="79"/>
      <c r="K518" s="79"/>
      <c r="L518" s="80"/>
      <c r="O518" s="79"/>
    </row>
    <row r="519" spans="5:15" s="2" customFormat="1" x14ac:dyDescent="0.25">
      <c r="E519" s="78"/>
      <c r="F519" s="78"/>
      <c r="G519" s="78"/>
      <c r="H519" s="79"/>
      <c r="K519" s="79"/>
      <c r="L519" s="80"/>
      <c r="O519" s="79"/>
    </row>
    <row r="520" spans="5:15" s="2" customFormat="1" x14ac:dyDescent="0.25">
      <c r="E520" s="78"/>
      <c r="F520" s="78"/>
      <c r="G520" s="78"/>
      <c r="H520" s="79"/>
      <c r="K520" s="79"/>
      <c r="L520" s="80"/>
      <c r="O520" s="79"/>
    </row>
    <row r="521" spans="5:15" s="2" customFormat="1" x14ac:dyDescent="0.25">
      <c r="E521" s="78"/>
      <c r="F521" s="78"/>
      <c r="G521" s="78"/>
      <c r="H521" s="79"/>
      <c r="K521" s="79"/>
      <c r="L521" s="80"/>
      <c r="O521" s="79"/>
    </row>
    <row r="522" spans="5:15" s="2" customFormat="1" x14ac:dyDescent="0.25">
      <c r="E522" s="78"/>
      <c r="F522" s="78"/>
      <c r="G522" s="78"/>
      <c r="H522" s="79"/>
      <c r="K522" s="79"/>
      <c r="L522" s="80"/>
      <c r="O522" s="79"/>
    </row>
    <row r="523" spans="5:15" s="2" customFormat="1" x14ac:dyDescent="0.25">
      <c r="E523" s="78"/>
      <c r="F523" s="78"/>
      <c r="G523" s="78"/>
      <c r="H523" s="79"/>
      <c r="K523" s="79"/>
      <c r="L523" s="80"/>
      <c r="O523" s="79"/>
    </row>
    <row r="524" spans="5:15" s="2" customFormat="1" x14ac:dyDescent="0.25">
      <c r="E524" s="78"/>
      <c r="F524" s="78"/>
      <c r="G524" s="78"/>
      <c r="H524" s="79"/>
      <c r="K524" s="79"/>
      <c r="L524" s="80"/>
      <c r="O524" s="79"/>
    </row>
    <row r="525" spans="5:15" s="2" customFormat="1" x14ac:dyDescent="0.25">
      <c r="E525" s="78"/>
      <c r="F525" s="78"/>
      <c r="G525" s="78"/>
      <c r="H525" s="79"/>
      <c r="K525" s="79"/>
      <c r="L525" s="80"/>
      <c r="O525" s="79"/>
    </row>
    <row r="526" spans="5:15" s="2" customFormat="1" x14ac:dyDescent="0.25">
      <c r="E526" s="78"/>
      <c r="F526" s="78"/>
      <c r="G526" s="78"/>
      <c r="H526" s="79"/>
      <c r="K526" s="79"/>
      <c r="L526" s="80"/>
      <c r="O526" s="79"/>
    </row>
    <row r="527" spans="5:15" s="2" customFormat="1" x14ac:dyDescent="0.25">
      <c r="E527" s="78"/>
      <c r="F527" s="78"/>
      <c r="G527" s="78"/>
      <c r="H527" s="79"/>
      <c r="K527" s="79"/>
      <c r="L527" s="80"/>
      <c r="O527" s="79"/>
    </row>
    <row r="528" spans="5:15" s="2" customFormat="1" x14ac:dyDescent="0.25">
      <c r="E528" s="78"/>
      <c r="F528" s="78"/>
      <c r="G528" s="78"/>
      <c r="H528" s="79"/>
      <c r="K528" s="79"/>
      <c r="L528" s="80"/>
      <c r="O528" s="79"/>
    </row>
    <row r="529" spans="5:15" s="2" customFormat="1" x14ac:dyDescent="0.25">
      <c r="E529" s="78"/>
      <c r="F529" s="78"/>
      <c r="G529" s="78"/>
      <c r="H529" s="79"/>
      <c r="K529" s="79"/>
      <c r="L529" s="80"/>
      <c r="O529" s="79"/>
    </row>
    <row r="530" spans="5:15" s="2" customFormat="1" x14ac:dyDescent="0.25">
      <c r="E530" s="78"/>
      <c r="F530" s="78"/>
      <c r="G530" s="78"/>
      <c r="H530" s="79"/>
      <c r="K530" s="79"/>
      <c r="L530" s="80"/>
      <c r="O530" s="79"/>
    </row>
    <row r="531" spans="5:15" s="2" customFormat="1" x14ac:dyDescent="0.25">
      <c r="E531" s="78"/>
      <c r="F531" s="78"/>
      <c r="G531" s="78"/>
      <c r="H531" s="79"/>
      <c r="K531" s="79"/>
      <c r="L531" s="80"/>
      <c r="O531" s="79"/>
    </row>
    <row r="532" spans="5:15" s="2" customFormat="1" x14ac:dyDescent="0.25">
      <c r="E532" s="78"/>
      <c r="F532" s="78"/>
      <c r="G532" s="78"/>
      <c r="H532" s="79"/>
      <c r="K532" s="79"/>
      <c r="L532" s="80"/>
      <c r="O532" s="79"/>
    </row>
    <row r="533" spans="5:15" s="2" customFormat="1" x14ac:dyDescent="0.25">
      <c r="E533" s="78"/>
      <c r="F533" s="78"/>
      <c r="G533" s="78"/>
      <c r="H533" s="79"/>
      <c r="K533" s="79"/>
      <c r="L533" s="80"/>
      <c r="O533" s="79"/>
    </row>
    <row r="534" spans="5:15" s="2" customFormat="1" x14ac:dyDescent="0.25">
      <c r="E534" s="78"/>
      <c r="F534" s="78"/>
      <c r="G534" s="78"/>
      <c r="H534" s="79"/>
      <c r="K534" s="79"/>
      <c r="L534" s="80"/>
      <c r="O534" s="79"/>
    </row>
    <row r="535" spans="5:15" s="2" customFormat="1" x14ac:dyDescent="0.25">
      <c r="E535" s="78"/>
      <c r="F535" s="78"/>
      <c r="G535" s="78"/>
      <c r="H535" s="79"/>
      <c r="K535" s="79"/>
      <c r="L535" s="80"/>
      <c r="O535" s="79"/>
    </row>
    <row r="536" spans="5:15" s="2" customFormat="1" x14ac:dyDescent="0.25">
      <c r="E536" s="78"/>
      <c r="F536" s="78"/>
      <c r="G536" s="78"/>
      <c r="H536" s="79"/>
      <c r="K536" s="79"/>
      <c r="L536" s="80"/>
      <c r="O536" s="79"/>
    </row>
    <row r="537" spans="5:15" s="2" customFormat="1" x14ac:dyDescent="0.25">
      <c r="E537" s="78"/>
      <c r="F537" s="78"/>
      <c r="G537" s="78"/>
      <c r="H537" s="79"/>
      <c r="K537" s="79"/>
      <c r="L537" s="80"/>
      <c r="O537" s="79"/>
    </row>
    <row r="538" spans="5:15" s="2" customFormat="1" x14ac:dyDescent="0.25">
      <c r="E538" s="78"/>
      <c r="F538" s="78"/>
      <c r="G538" s="78"/>
      <c r="H538" s="79"/>
      <c r="K538" s="79"/>
      <c r="L538" s="80"/>
      <c r="O538" s="79"/>
    </row>
    <row r="539" spans="5:15" s="2" customFormat="1" x14ac:dyDescent="0.25">
      <c r="E539" s="78"/>
      <c r="F539" s="78"/>
      <c r="G539" s="78"/>
      <c r="H539" s="79"/>
      <c r="K539" s="79"/>
      <c r="L539" s="80"/>
      <c r="O539" s="79"/>
    </row>
    <row r="540" spans="5:15" s="2" customFormat="1" x14ac:dyDescent="0.25">
      <c r="E540" s="78"/>
      <c r="F540" s="78"/>
      <c r="G540" s="78"/>
      <c r="H540" s="79"/>
      <c r="K540" s="79"/>
      <c r="L540" s="80"/>
      <c r="O540" s="79"/>
    </row>
    <row r="541" spans="5:15" s="2" customFormat="1" x14ac:dyDescent="0.25">
      <c r="E541" s="78"/>
      <c r="F541" s="78"/>
      <c r="G541" s="78"/>
      <c r="H541" s="79"/>
      <c r="K541" s="79"/>
      <c r="L541" s="80"/>
      <c r="O541" s="79"/>
    </row>
    <row r="542" spans="5:15" s="2" customFormat="1" x14ac:dyDescent="0.25">
      <c r="E542" s="78"/>
      <c r="F542" s="78"/>
      <c r="G542" s="78"/>
      <c r="H542" s="79"/>
      <c r="K542" s="79"/>
      <c r="L542" s="80"/>
      <c r="O542" s="79"/>
    </row>
    <row r="543" spans="5:15" s="2" customFormat="1" x14ac:dyDescent="0.25">
      <c r="E543" s="78"/>
      <c r="F543" s="78"/>
      <c r="G543" s="78"/>
      <c r="H543" s="79"/>
      <c r="K543" s="79"/>
      <c r="L543" s="80"/>
      <c r="O543" s="79"/>
    </row>
    <row r="544" spans="5:15" s="2" customFormat="1" x14ac:dyDescent="0.25">
      <c r="E544" s="78"/>
      <c r="F544" s="78"/>
      <c r="G544" s="78"/>
      <c r="H544" s="79"/>
      <c r="K544" s="79"/>
      <c r="L544" s="80"/>
      <c r="O544" s="79"/>
    </row>
    <row r="545" spans="5:15" s="2" customFormat="1" x14ac:dyDescent="0.25">
      <c r="E545" s="78"/>
      <c r="F545" s="78"/>
      <c r="G545" s="78"/>
      <c r="H545" s="79"/>
      <c r="K545" s="79"/>
      <c r="L545" s="80"/>
      <c r="O545" s="79"/>
    </row>
    <row r="546" spans="5:15" s="2" customFormat="1" x14ac:dyDescent="0.25">
      <c r="E546" s="78"/>
      <c r="F546" s="78"/>
      <c r="G546" s="78"/>
      <c r="H546" s="79"/>
      <c r="K546" s="79"/>
      <c r="L546" s="80"/>
      <c r="O546" s="79"/>
    </row>
    <row r="547" spans="5:15" s="2" customFormat="1" x14ac:dyDescent="0.25">
      <c r="E547" s="78"/>
      <c r="F547" s="78"/>
      <c r="G547" s="78"/>
      <c r="H547" s="79"/>
      <c r="K547" s="79"/>
      <c r="L547" s="80"/>
      <c r="O547" s="79"/>
    </row>
    <row r="548" spans="5:15" s="2" customFormat="1" x14ac:dyDescent="0.25">
      <c r="E548" s="78"/>
      <c r="F548" s="78"/>
      <c r="G548" s="78"/>
      <c r="H548" s="79"/>
      <c r="K548" s="79"/>
      <c r="L548" s="80"/>
      <c r="O548" s="79"/>
    </row>
    <row r="549" spans="5:15" s="2" customFormat="1" x14ac:dyDescent="0.25">
      <c r="E549" s="78"/>
      <c r="F549" s="78"/>
      <c r="G549" s="78"/>
      <c r="H549" s="79"/>
      <c r="K549" s="79"/>
      <c r="L549" s="80"/>
      <c r="O549" s="79"/>
    </row>
    <row r="550" spans="5:15" s="2" customFormat="1" x14ac:dyDescent="0.25">
      <c r="E550" s="78"/>
      <c r="F550" s="78"/>
      <c r="G550" s="78"/>
      <c r="H550" s="79"/>
      <c r="K550" s="79"/>
      <c r="L550" s="80"/>
      <c r="O550" s="79"/>
    </row>
    <row r="551" spans="5:15" s="2" customFormat="1" x14ac:dyDescent="0.25">
      <c r="E551" s="78"/>
      <c r="F551" s="78"/>
      <c r="G551" s="78"/>
      <c r="H551" s="79"/>
      <c r="K551" s="79"/>
      <c r="L551" s="80"/>
      <c r="O551" s="79"/>
    </row>
    <row r="552" spans="5:15" s="2" customFormat="1" x14ac:dyDescent="0.25">
      <c r="E552" s="78"/>
      <c r="F552" s="78"/>
      <c r="G552" s="78"/>
      <c r="H552" s="79"/>
      <c r="K552" s="79"/>
      <c r="L552" s="80"/>
      <c r="O552" s="79"/>
    </row>
    <row r="553" spans="5:15" s="2" customFormat="1" x14ac:dyDescent="0.25">
      <c r="E553" s="78"/>
      <c r="F553" s="78"/>
      <c r="G553" s="78"/>
      <c r="H553" s="79"/>
      <c r="K553" s="79"/>
      <c r="L553" s="80"/>
      <c r="O553" s="79"/>
    </row>
    <row r="554" spans="5:15" s="2" customFormat="1" x14ac:dyDescent="0.25">
      <c r="E554" s="78"/>
      <c r="F554" s="78"/>
      <c r="G554" s="78"/>
      <c r="H554" s="79"/>
      <c r="K554" s="79"/>
      <c r="L554" s="80"/>
      <c r="O554" s="79"/>
    </row>
    <row r="555" spans="5:15" s="2" customFormat="1" x14ac:dyDescent="0.25">
      <c r="E555" s="78"/>
      <c r="F555" s="78"/>
      <c r="G555" s="78"/>
      <c r="H555" s="79"/>
      <c r="K555" s="79"/>
      <c r="L555" s="80"/>
      <c r="O555" s="79"/>
    </row>
    <row r="556" spans="5:15" s="2" customFormat="1" x14ac:dyDescent="0.25">
      <c r="E556" s="78"/>
      <c r="F556" s="78"/>
      <c r="G556" s="78"/>
      <c r="H556" s="79"/>
      <c r="K556" s="79"/>
      <c r="L556" s="80"/>
      <c r="O556" s="79"/>
    </row>
    <row r="557" spans="5:15" s="2" customFormat="1" x14ac:dyDescent="0.25">
      <c r="E557" s="78"/>
      <c r="F557" s="78"/>
      <c r="G557" s="78"/>
      <c r="H557" s="79"/>
      <c r="K557" s="79"/>
      <c r="L557" s="80"/>
      <c r="O557" s="79"/>
    </row>
    <row r="558" spans="5:15" s="2" customFormat="1" x14ac:dyDescent="0.25">
      <c r="E558" s="78"/>
      <c r="F558" s="78"/>
      <c r="G558" s="78"/>
      <c r="H558" s="79"/>
      <c r="K558" s="79"/>
      <c r="L558" s="80"/>
      <c r="O558" s="79"/>
    </row>
    <row r="559" spans="5:15" s="2" customFormat="1" x14ac:dyDescent="0.25">
      <c r="E559" s="78"/>
      <c r="F559" s="78"/>
      <c r="G559" s="78"/>
      <c r="H559" s="79"/>
      <c r="K559" s="79"/>
      <c r="L559" s="80"/>
      <c r="O559" s="79"/>
    </row>
    <row r="560" spans="5:15" s="2" customFormat="1" x14ac:dyDescent="0.25">
      <c r="E560" s="78"/>
      <c r="F560" s="78"/>
      <c r="G560" s="78"/>
      <c r="H560" s="79"/>
      <c r="K560" s="79"/>
      <c r="L560" s="80"/>
      <c r="O560" s="79"/>
    </row>
    <row r="561" spans="5:15" s="2" customFormat="1" x14ac:dyDescent="0.25">
      <c r="E561" s="78"/>
      <c r="F561" s="78"/>
      <c r="G561" s="78"/>
      <c r="H561" s="79"/>
      <c r="K561" s="79"/>
      <c r="L561" s="80"/>
      <c r="O561" s="79"/>
    </row>
    <row r="562" spans="5:15" s="2" customFormat="1" x14ac:dyDescent="0.25">
      <c r="E562" s="78"/>
      <c r="F562" s="78"/>
      <c r="G562" s="78"/>
      <c r="H562" s="79"/>
      <c r="K562" s="79"/>
      <c r="L562" s="80"/>
      <c r="O562" s="79"/>
    </row>
    <row r="563" spans="5:15" s="2" customFormat="1" x14ac:dyDescent="0.25">
      <c r="E563" s="78"/>
      <c r="F563" s="78"/>
      <c r="G563" s="78"/>
      <c r="H563" s="79"/>
      <c r="K563" s="79"/>
      <c r="L563" s="80"/>
      <c r="O563" s="79"/>
    </row>
    <row r="564" spans="5:15" s="2" customFormat="1" x14ac:dyDescent="0.25">
      <c r="E564" s="78"/>
      <c r="F564" s="78"/>
      <c r="G564" s="78"/>
      <c r="H564" s="79"/>
      <c r="K564" s="79"/>
      <c r="L564" s="80"/>
      <c r="O564" s="79"/>
    </row>
    <row r="565" spans="5:15" s="2" customFormat="1" x14ac:dyDescent="0.25">
      <c r="E565" s="78"/>
      <c r="F565" s="78"/>
      <c r="G565" s="78"/>
      <c r="H565" s="79"/>
      <c r="K565" s="79"/>
      <c r="L565" s="80"/>
      <c r="O565" s="79"/>
    </row>
    <row r="566" spans="5:15" s="2" customFormat="1" x14ac:dyDescent="0.25">
      <c r="E566" s="78"/>
      <c r="F566" s="78"/>
      <c r="G566" s="78"/>
      <c r="H566" s="79"/>
      <c r="K566" s="79"/>
      <c r="L566" s="80"/>
      <c r="O566" s="79"/>
    </row>
    <row r="567" spans="5:15" s="2" customFormat="1" x14ac:dyDescent="0.25">
      <c r="E567" s="78"/>
      <c r="F567" s="78"/>
      <c r="G567" s="78"/>
      <c r="H567" s="79"/>
      <c r="K567" s="79"/>
      <c r="L567" s="80"/>
      <c r="O567" s="79"/>
    </row>
    <row r="568" spans="5:15" s="2" customFormat="1" x14ac:dyDescent="0.25">
      <c r="E568" s="78"/>
      <c r="F568" s="78"/>
      <c r="G568" s="78"/>
      <c r="H568" s="79"/>
      <c r="K568" s="79"/>
      <c r="L568" s="80"/>
      <c r="O568" s="79"/>
    </row>
    <row r="569" spans="5:15" s="2" customFormat="1" x14ac:dyDescent="0.25">
      <c r="E569" s="78"/>
      <c r="F569" s="78"/>
      <c r="G569" s="78"/>
      <c r="H569" s="79"/>
      <c r="K569" s="79"/>
      <c r="L569" s="80"/>
      <c r="O569" s="79"/>
    </row>
    <row r="570" spans="5:15" s="2" customFormat="1" x14ac:dyDescent="0.25">
      <c r="E570" s="78"/>
      <c r="F570" s="78"/>
      <c r="G570" s="78"/>
      <c r="H570" s="79"/>
      <c r="K570" s="79"/>
      <c r="L570" s="80"/>
      <c r="O570" s="79"/>
    </row>
    <row r="571" spans="5:15" s="2" customFormat="1" x14ac:dyDescent="0.25">
      <c r="E571" s="78"/>
      <c r="F571" s="78"/>
      <c r="G571" s="78"/>
      <c r="H571" s="79"/>
      <c r="K571" s="79"/>
      <c r="L571" s="80"/>
      <c r="O571" s="79"/>
    </row>
    <row r="572" spans="5:15" s="2" customFormat="1" x14ac:dyDescent="0.25">
      <c r="E572" s="78"/>
      <c r="F572" s="78"/>
      <c r="G572" s="78"/>
      <c r="H572" s="79"/>
      <c r="K572" s="79"/>
      <c r="L572" s="80"/>
      <c r="O572" s="79"/>
    </row>
    <row r="573" spans="5:15" s="2" customFormat="1" x14ac:dyDescent="0.25">
      <c r="E573" s="78"/>
      <c r="F573" s="78"/>
      <c r="G573" s="78"/>
      <c r="H573" s="79"/>
      <c r="K573" s="79"/>
      <c r="L573" s="80"/>
      <c r="O573" s="79"/>
    </row>
    <row r="574" spans="5:15" s="2" customFormat="1" x14ac:dyDescent="0.25">
      <c r="E574" s="78"/>
      <c r="F574" s="78"/>
      <c r="G574" s="78"/>
      <c r="H574" s="79"/>
      <c r="K574" s="79"/>
      <c r="L574" s="80"/>
      <c r="O574" s="79"/>
    </row>
    <row r="575" spans="5:15" s="2" customFormat="1" x14ac:dyDescent="0.25">
      <c r="E575" s="78"/>
      <c r="F575" s="78"/>
      <c r="G575" s="78"/>
      <c r="H575" s="79"/>
      <c r="K575" s="79"/>
      <c r="L575" s="80"/>
      <c r="O575" s="79"/>
    </row>
    <row r="576" spans="5:15" s="2" customFormat="1" x14ac:dyDescent="0.25">
      <c r="E576" s="78"/>
      <c r="F576" s="78"/>
      <c r="G576" s="78"/>
      <c r="H576" s="79"/>
      <c r="K576" s="79"/>
      <c r="L576" s="80"/>
      <c r="O576" s="79"/>
    </row>
    <row r="577" spans="5:15" s="2" customFormat="1" x14ac:dyDescent="0.25">
      <c r="E577" s="78"/>
      <c r="F577" s="78"/>
      <c r="G577" s="78"/>
      <c r="H577" s="79"/>
      <c r="K577" s="79"/>
      <c r="L577" s="80"/>
      <c r="O577" s="79"/>
    </row>
    <row r="578" spans="5:15" s="2" customFormat="1" x14ac:dyDescent="0.25">
      <c r="E578" s="78"/>
      <c r="F578" s="78"/>
      <c r="G578" s="78"/>
      <c r="H578" s="79"/>
      <c r="K578" s="79"/>
      <c r="L578" s="80"/>
      <c r="O578" s="79"/>
    </row>
    <row r="579" spans="5:15" s="2" customFormat="1" x14ac:dyDescent="0.25">
      <c r="E579" s="78"/>
      <c r="F579" s="78"/>
      <c r="G579" s="78"/>
      <c r="H579" s="79"/>
      <c r="K579" s="79"/>
      <c r="L579" s="80"/>
      <c r="O579" s="79"/>
    </row>
    <row r="580" spans="5:15" s="2" customFormat="1" x14ac:dyDescent="0.25">
      <c r="E580" s="78"/>
      <c r="F580" s="78"/>
      <c r="G580" s="78"/>
      <c r="H580" s="79"/>
      <c r="K580" s="79"/>
      <c r="L580" s="80"/>
      <c r="O580" s="79"/>
    </row>
    <row r="581" spans="5:15" s="2" customFormat="1" x14ac:dyDescent="0.25">
      <c r="E581" s="78"/>
      <c r="F581" s="78"/>
      <c r="G581" s="78"/>
      <c r="H581" s="79"/>
      <c r="K581" s="79"/>
      <c r="L581" s="80"/>
      <c r="O581" s="79"/>
    </row>
    <row r="582" spans="5:15" s="2" customFormat="1" x14ac:dyDescent="0.25">
      <c r="E582" s="78"/>
      <c r="F582" s="78"/>
      <c r="G582" s="78"/>
      <c r="H582" s="79"/>
      <c r="K582" s="79"/>
      <c r="L582" s="80"/>
      <c r="O582" s="79"/>
    </row>
    <row r="583" spans="5:15" s="2" customFormat="1" x14ac:dyDescent="0.25">
      <c r="E583" s="78"/>
      <c r="F583" s="78"/>
      <c r="G583" s="78"/>
      <c r="H583" s="79"/>
      <c r="K583" s="79"/>
      <c r="L583" s="80"/>
      <c r="O583" s="79"/>
    </row>
    <row r="584" spans="5:15" s="2" customFormat="1" x14ac:dyDescent="0.25">
      <c r="E584" s="78"/>
      <c r="F584" s="78"/>
      <c r="G584" s="78"/>
      <c r="H584" s="79"/>
      <c r="K584" s="79"/>
      <c r="L584" s="80"/>
      <c r="O584" s="79"/>
    </row>
    <row r="585" spans="5:15" s="2" customFormat="1" x14ac:dyDescent="0.25">
      <c r="E585" s="78"/>
      <c r="F585" s="78"/>
      <c r="G585" s="78"/>
      <c r="H585" s="79"/>
      <c r="K585" s="79"/>
      <c r="L585" s="80"/>
      <c r="O585" s="79"/>
    </row>
    <row r="586" spans="5:15" s="2" customFormat="1" x14ac:dyDescent="0.25">
      <c r="E586" s="78"/>
      <c r="F586" s="78"/>
      <c r="G586" s="78"/>
      <c r="H586" s="79"/>
      <c r="K586" s="79"/>
      <c r="L586" s="80"/>
      <c r="O586" s="79"/>
    </row>
    <row r="587" spans="5:15" s="2" customFormat="1" x14ac:dyDescent="0.25">
      <c r="E587" s="78"/>
      <c r="F587" s="78"/>
      <c r="G587" s="78"/>
      <c r="H587" s="79"/>
      <c r="K587" s="79"/>
      <c r="L587" s="80"/>
      <c r="O587" s="79"/>
    </row>
    <row r="588" spans="5:15" s="2" customFormat="1" x14ac:dyDescent="0.25">
      <c r="E588" s="78"/>
      <c r="F588" s="78"/>
      <c r="G588" s="78"/>
      <c r="H588" s="79"/>
      <c r="K588" s="79"/>
      <c r="L588" s="80"/>
      <c r="O588" s="79"/>
    </row>
    <row r="589" spans="5:15" s="2" customFormat="1" x14ac:dyDescent="0.25">
      <c r="E589" s="78"/>
      <c r="F589" s="78"/>
      <c r="G589" s="78"/>
      <c r="H589" s="79"/>
      <c r="K589" s="79"/>
      <c r="L589" s="80"/>
      <c r="O589" s="79"/>
    </row>
    <row r="590" spans="5:15" s="2" customFormat="1" x14ac:dyDescent="0.25">
      <c r="E590" s="78"/>
      <c r="F590" s="78"/>
      <c r="G590" s="78"/>
      <c r="H590" s="79"/>
      <c r="K590" s="79"/>
      <c r="L590" s="80"/>
      <c r="O590" s="79"/>
    </row>
    <row r="591" spans="5:15" s="2" customFormat="1" x14ac:dyDescent="0.25">
      <c r="E591" s="78"/>
      <c r="F591" s="78"/>
      <c r="G591" s="78"/>
      <c r="H591" s="79"/>
      <c r="K591" s="79"/>
      <c r="L591" s="80"/>
      <c r="O591" s="79"/>
    </row>
    <row r="592" spans="5:15" s="2" customFormat="1" x14ac:dyDescent="0.25">
      <c r="E592" s="78"/>
      <c r="F592" s="78"/>
      <c r="G592" s="78"/>
      <c r="H592" s="79"/>
      <c r="K592" s="79"/>
      <c r="L592" s="80"/>
      <c r="O592" s="79"/>
    </row>
    <row r="593" spans="5:15" s="2" customFormat="1" x14ac:dyDescent="0.25">
      <c r="E593" s="78"/>
      <c r="F593" s="78"/>
      <c r="G593" s="78"/>
      <c r="H593" s="79"/>
      <c r="K593" s="79"/>
      <c r="L593" s="80"/>
      <c r="O593" s="79"/>
    </row>
    <row r="594" spans="5:15" s="2" customFormat="1" x14ac:dyDescent="0.25">
      <c r="E594" s="78"/>
      <c r="F594" s="78"/>
      <c r="G594" s="78"/>
      <c r="H594" s="79"/>
      <c r="K594" s="79"/>
      <c r="L594" s="80"/>
      <c r="O594" s="79"/>
    </row>
    <row r="595" spans="5:15" s="2" customFormat="1" x14ac:dyDescent="0.25">
      <c r="E595" s="78"/>
      <c r="F595" s="78"/>
      <c r="G595" s="78"/>
      <c r="H595" s="79"/>
      <c r="K595" s="79"/>
      <c r="L595" s="80"/>
      <c r="O595" s="79"/>
    </row>
    <row r="596" spans="5:15" s="2" customFormat="1" x14ac:dyDescent="0.25">
      <c r="E596" s="78"/>
      <c r="F596" s="78"/>
      <c r="G596" s="78"/>
      <c r="H596" s="79"/>
      <c r="K596" s="79"/>
      <c r="L596" s="80"/>
      <c r="O596" s="79"/>
    </row>
    <row r="597" spans="5:15" s="2" customFormat="1" x14ac:dyDescent="0.25">
      <c r="E597" s="78"/>
      <c r="F597" s="78"/>
      <c r="G597" s="78"/>
      <c r="H597" s="79"/>
      <c r="K597" s="79"/>
      <c r="L597" s="80"/>
      <c r="O597" s="79"/>
    </row>
    <row r="598" spans="5:15" s="2" customFormat="1" x14ac:dyDescent="0.25">
      <c r="E598" s="78"/>
      <c r="F598" s="78"/>
      <c r="G598" s="78"/>
      <c r="H598" s="79"/>
      <c r="K598" s="79"/>
      <c r="L598" s="80"/>
      <c r="O598" s="79"/>
    </row>
    <row r="599" spans="5:15" s="2" customFormat="1" x14ac:dyDescent="0.25">
      <c r="E599" s="78"/>
      <c r="F599" s="78"/>
      <c r="G599" s="78"/>
      <c r="H599" s="79"/>
      <c r="K599" s="79"/>
      <c r="L599" s="80"/>
      <c r="O599" s="79"/>
    </row>
    <row r="600" spans="5:15" s="2" customFormat="1" x14ac:dyDescent="0.25">
      <c r="E600" s="78"/>
      <c r="F600" s="78"/>
      <c r="G600" s="78"/>
      <c r="H600" s="79"/>
      <c r="K600" s="79"/>
      <c r="L600" s="80"/>
      <c r="O600" s="79"/>
    </row>
    <row r="601" spans="5:15" s="2" customFormat="1" x14ac:dyDescent="0.25">
      <c r="E601" s="78"/>
      <c r="F601" s="78"/>
      <c r="G601" s="78"/>
      <c r="H601" s="79"/>
      <c r="K601" s="79"/>
      <c r="L601" s="80"/>
      <c r="O601" s="79"/>
    </row>
    <row r="602" spans="5:15" s="2" customFormat="1" x14ac:dyDescent="0.25">
      <c r="E602" s="78"/>
      <c r="F602" s="78"/>
      <c r="G602" s="78"/>
      <c r="H602" s="79"/>
      <c r="K602" s="79"/>
      <c r="L602" s="80"/>
      <c r="O602" s="79"/>
    </row>
    <row r="603" spans="5:15" s="2" customFormat="1" x14ac:dyDescent="0.25">
      <c r="E603" s="78"/>
      <c r="F603" s="78"/>
      <c r="G603" s="78"/>
      <c r="H603" s="79"/>
      <c r="K603" s="79"/>
      <c r="L603" s="80"/>
      <c r="O603" s="79"/>
    </row>
    <row r="604" spans="5:15" s="2" customFormat="1" x14ac:dyDescent="0.25">
      <c r="E604" s="78"/>
      <c r="F604" s="78"/>
      <c r="G604" s="78"/>
      <c r="H604" s="79"/>
      <c r="K604" s="79"/>
      <c r="L604" s="80"/>
      <c r="O604" s="79"/>
    </row>
    <row r="605" spans="5:15" s="2" customFormat="1" x14ac:dyDescent="0.25">
      <c r="E605" s="78"/>
      <c r="F605" s="78"/>
      <c r="G605" s="78"/>
      <c r="H605" s="79"/>
      <c r="K605" s="79"/>
      <c r="L605" s="80"/>
      <c r="O605" s="79"/>
    </row>
    <row r="606" spans="5:15" s="2" customFormat="1" x14ac:dyDescent="0.25">
      <c r="E606" s="78"/>
      <c r="F606" s="78"/>
      <c r="G606" s="78"/>
      <c r="H606" s="79"/>
      <c r="K606" s="79"/>
      <c r="L606" s="80"/>
      <c r="O606" s="79"/>
    </row>
    <row r="607" spans="5:15" s="2" customFormat="1" x14ac:dyDescent="0.25">
      <c r="E607" s="78"/>
      <c r="F607" s="78"/>
      <c r="G607" s="78"/>
      <c r="H607" s="79"/>
      <c r="K607" s="79"/>
      <c r="L607" s="80"/>
      <c r="O607" s="79"/>
    </row>
    <row r="608" spans="5:15" s="2" customFormat="1" x14ac:dyDescent="0.25">
      <c r="E608" s="78"/>
      <c r="F608" s="78"/>
      <c r="G608" s="78"/>
      <c r="H608" s="79"/>
      <c r="K608" s="79"/>
      <c r="L608" s="80"/>
      <c r="O608" s="79"/>
    </row>
    <row r="609" spans="5:15" s="2" customFormat="1" x14ac:dyDescent="0.25">
      <c r="E609" s="78"/>
      <c r="F609" s="78"/>
      <c r="G609" s="78"/>
      <c r="H609" s="79"/>
      <c r="K609" s="79"/>
      <c r="L609" s="80"/>
      <c r="O609" s="79"/>
    </row>
    <row r="610" spans="5:15" s="2" customFormat="1" x14ac:dyDescent="0.25">
      <c r="E610" s="78"/>
      <c r="F610" s="78"/>
      <c r="G610" s="78"/>
      <c r="H610" s="79"/>
      <c r="K610" s="79"/>
      <c r="L610" s="80"/>
      <c r="O610" s="79"/>
    </row>
    <row r="611" spans="5:15" s="2" customFormat="1" x14ac:dyDescent="0.25">
      <c r="E611" s="78"/>
      <c r="F611" s="78"/>
      <c r="G611" s="78"/>
      <c r="H611" s="79"/>
      <c r="K611" s="79"/>
      <c r="L611" s="80"/>
      <c r="O611" s="79"/>
    </row>
    <row r="612" spans="5:15" s="2" customFormat="1" x14ac:dyDescent="0.25">
      <c r="E612" s="78"/>
      <c r="F612" s="78"/>
      <c r="G612" s="78"/>
      <c r="H612" s="79"/>
      <c r="K612" s="79"/>
      <c r="L612" s="80"/>
      <c r="O612" s="79"/>
    </row>
    <row r="613" spans="5:15" s="2" customFormat="1" x14ac:dyDescent="0.25">
      <c r="E613" s="78"/>
      <c r="F613" s="78"/>
      <c r="G613" s="78"/>
      <c r="H613" s="79"/>
      <c r="K613" s="79"/>
      <c r="L613" s="80"/>
      <c r="O613" s="79"/>
    </row>
    <row r="614" spans="5:15" s="2" customFormat="1" x14ac:dyDescent="0.25">
      <c r="E614" s="78"/>
      <c r="F614" s="78"/>
      <c r="G614" s="78"/>
      <c r="H614" s="79"/>
      <c r="K614" s="79"/>
      <c r="L614" s="80"/>
      <c r="O614" s="79"/>
    </row>
    <row r="615" spans="5:15" s="2" customFormat="1" x14ac:dyDescent="0.25">
      <c r="E615" s="78"/>
      <c r="F615" s="78"/>
      <c r="G615" s="78"/>
      <c r="H615" s="79"/>
      <c r="K615" s="79"/>
      <c r="L615" s="80"/>
      <c r="O615" s="79"/>
    </row>
    <row r="616" spans="5:15" s="2" customFormat="1" x14ac:dyDescent="0.25">
      <c r="E616" s="78"/>
      <c r="F616" s="78"/>
      <c r="G616" s="78"/>
      <c r="H616" s="79"/>
      <c r="K616" s="79"/>
      <c r="L616" s="80"/>
      <c r="O616" s="79"/>
    </row>
    <row r="617" spans="5:15" s="2" customFormat="1" x14ac:dyDescent="0.25">
      <c r="E617" s="78"/>
      <c r="F617" s="78"/>
      <c r="G617" s="78"/>
      <c r="H617" s="79"/>
      <c r="K617" s="79"/>
      <c r="L617" s="80"/>
      <c r="O617" s="79"/>
    </row>
    <row r="618" spans="5:15" s="2" customFormat="1" x14ac:dyDescent="0.25">
      <c r="E618" s="78"/>
      <c r="F618" s="78"/>
      <c r="G618" s="78"/>
      <c r="H618" s="79"/>
      <c r="K618" s="79"/>
      <c r="L618" s="80"/>
      <c r="O618" s="79"/>
    </row>
    <row r="619" spans="5:15" s="2" customFormat="1" x14ac:dyDescent="0.25">
      <c r="E619" s="78"/>
      <c r="F619" s="78"/>
      <c r="G619" s="78"/>
      <c r="H619" s="79"/>
      <c r="K619" s="79"/>
      <c r="L619" s="80"/>
      <c r="O619" s="79"/>
    </row>
    <row r="620" spans="5:15" s="2" customFormat="1" x14ac:dyDescent="0.25">
      <c r="E620" s="78"/>
      <c r="F620" s="78"/>
      <c r="G620" s="78"/>
      <c r="H620" s="79"/>
      <c r="K620" s="79"/>
      <c r="L620" s="80"/>
      <c r="O620" s="79"/>
    </row>
    <row r="621" spans="5:15" s="2" customFormat="1" x14ac:dyDescent="0.25">
      <c r="E621" s="78"/>
      <c r="F621" s="78"/>
      <c r="G621" s="78"/>
      <c r="H621" s="79"/>
      <c r="K621" s="79"/>
      <c r="L621" s="80"/>
      <c r="O621" s="79"/>
    </row>
    <row r="622" spans="5:15" s="2" customFormat="1" x14ac:dyDescent="0.25">
      <c r="E622" s="78"/>
      <c r="F622" s="78"/>
      <c r="G622" s="78"/>
      <c r="H622" s="79"/>
      <c r="K622" s="79"/>
      <c r="L622" s="80"/>
      <c r="O622" s="79"/>
    </row>
    <row r="623" spans="5:15" s="2" customFormat="1" x14ac:dyDescent="0.25">
      <c r="E623" s="78"/>
      <c r="F623" s="78"/>
      <c r="G623" s="78"/>
      <c r="H623" s="79"/>
      <c r="K623" s="79"/>
      <c r="L623" s="80"/>
      <c r="O623" s="79"/>
    </row>
    <row r="624" spans="5:15" s="2" customFormat="1" x14ac:dyDescent="0.25">
      <c r="E624" s="78"/>
      <c r="F624" s="78"/>
      <c r="G624" s="78"/>
      <c r="H624" s="79"/>
      <c r="K624" s="79"/>
      <c r="L624" s="80"/>
      <c r="O624" s="79"/>
    </row>
    <row r="625" spans="5:15" s="2" customFormat="1" x14ac:dyDescent="0.25">
      <c r="E625" s="78"/>
      <c r="F625" s="78"/>
      <c r="G625" s="78"/>
      <c r="H625" s="79"/>
      <c r="K625" s="79"/>
      <c r="L625" s="80"/>
      <c r="O625" s="79"/>
    </row>
    <row r="626" spans="5:15" s="2" customFormat="1" x14ac:dyDescent="0.25">
      <c r="E626" s="78"/>
      <c r="F626" s="78"/>
      <c r="G626" s="78"/>
      <c r="H626" s="79"/>
      <c r="K626" s="79"/>
      <c r="L626" s="80"/>
      <c r="O626" s="79"/>
    </row>
    <row r="627" spans="5:15" s="2" customFormat="1" x14ac:dyDescent="0.25">
      <c r="E627" s="78"/>
      <c r="F627" s="78"/>
      <c r="G627" s="78"/>
      <c r="H627" s="79"/>
      <c r="K627" s="79"/>
      <c r="L627" s="80"/>
      <c r="O627" s="79"/>
    </row>
    <row r="628" spans="5:15" s="2" customFormat="1" x14ac:dyDescent="0.25">
      <c r="E628" s="78"/>
      <c r="F628" s="78"/>
      <c r="G628" s="78"/>
      <c r="H628" s="79"/>
      <c r="K628" s="79"/>
      <c r="L628" s="80"/>
      <c r="O628" s="79"/>
    </row>
    <row r="629" spans="5:15" s="2" customFormat="1" x14ac:dyDescent="0.25">
      <c r="E629" s="78"/>
      <c r="F629" s="78"/>
      <c r="G629" s="78"/>
      <c r="H629" s="79"/>
      <c r="K629" s="79"/>
      <c r="L629" s="80"/>
      <c r="O629" s="79"/>
    </row>
    <row r="630" spans="5:15" s="2" customFormat="1" x14ac:dyDescent="0.25">
      <c r="E630" s="78"/>
      <c r="F630" s="78"/>
      <c r="G630" s="78"/>
      <c r="H630" s="79"/>
      <c r="K630" s="79"/>
      <c r="L630" s="80"/>
      <c r="O630" s="79"/>
    </row>
    <row r="631" spans="5:15" s="2" customFormat="1" x14ac:dyDescent="0.25">
      <c r="E631" s="78"/>
      <c r="F631" s="78"/>
      <c r="G631" s="78"/>
      <c r="H631" s="79"/>
      <c r="K631" s="79"/>
      <c r="L631" s="80"/>
      <c r="O631" s="79"/>
    </row>
    <row r="632" spans="5:15" s="2" customFormat="1" x14ac:dyDescent="0.25">
      <c r="E632" s="78"/>
      <c r="F632" s="78"/>
      <c r="G632" s="78"/>
      <c r="H632" s="79"/>
      <c r="K632" s="79"/>
      <c r="L632" s="80"/>
      <c r="O632" s="79"/>
    </row>
    <row r="633" spans="5:15" s="2" customFormat="1" x14ac:dyDescent="0.25">
      <c r="E633" s="78"/>
      <c r="F633" s="78"/>
      <c r="G633" s="78"/>
      <c r="H633" s="79"/>
      <c r="K633" s="79"/>
      <c r="L633" s="80"/>
      <c r="O633" s="79"/>
    </row>
    <row r="634" spans="5:15" s="2" customFormat="1" x14ac:dyDescent="0.25">
      <c r="E634" s="78"/>
      <c r="F634" s="78"/>
      <c r="G634" s="78"/>
      <c r="H634" s="79"/>
      <c r="K634" s="79"/>
      <c r="L634" s="80"/>
      <c r="O634" s="79"/>
    </row>
    <row r="635" spans="5:15" s="2" customFormat="1" x14ac:dyDescent="0.25">
      <c r="E635" s="78"/>
      <c r="F635" s="78"/>
      <c r="G635" s="78"/>
      <c r="H635" s="79"/>
      <c r="K635" s="79"/>
      <c r="L635" s="80"/>
      <c r="O635" s="79"/>
    </row>
    <row r="636" spans="5:15" s="2" customFormat="1" x14ac:dyDescent="0.25">
      <c r="E636" s="78"/>
      <c r="F636" s="78"/>
      <c r="G636" s="78"/>
      <c r="H636" s="79"/>
      <c r="K636" s="79"/>
      <c r="L636" s="80"/>
      <c r="O636" s="79"/>
    </row>
    <row r="637" spans="5:15" s="2" customFormat="1" x14ac:dyDescent="0.25">
      <c r="E637" s="78"/>
      <c r="F637" s="78"/>
      <c r="G637" s="78"/>
      <c r="H637" s="79"/>
      <c r="K637" s="79"/>
      <c r="L637" s="80"/>
      <c r="O637" s="79"/>
    </row>
    <row r="638" spans="5:15" s="2" customFormat="1" x14ac:dyDescent="0.25">
      <c r="E638" s="78"/>
      <c r="F638" s="78"/>
      <c r="G638" s="78"/>
      <c r="H638" s="79"/>
      <c r="K638" s="79"/>
      <c r="L638" s="80"/>
      <c r="O638" s="79"/>
    </row>
    <row r="639" spans="5:15" s="2" customFormat="1" x14ac:dyDescent="0.25">
      <c r="E639" s="78"/>
      <c r="F639" s="78"/>
      <c r="G639" s="78"/>
      <c r="H639" s="79"/>
      <c r="K639" s="79"/>
      <c r="L639" s="80"/>
      <c r="O639" s="79"/>
    </row>
    <row r="640" spans="5:15" s="2" customFormat="1" x14ac:dyDescent="0.25">
      <c r="E640" s="78"/>
      <c r="F640" s="78"/>
      <c r="G640" s="78"/>
      <c r="H640" s="79"/>
      <c r="K640" s="79"/>
      <c r="L640" s="80"/>
      <c r="O640" s="79"/>
    </row>
    <row r="641" spans="5:15" s="2" customFormat="1" x14ac:dyDescent="0.25">
      <c r="E641" s="78"/>
      <c r="F641" s="78"/>
      <c r="G641" s="78"/>
      <c r="H641" s="79"/>
      <c r="K641" s="79"/>
      <c r="L641" s="80"/>
      <c r="O641" s="79"/>
    </row>
    <row r="642" spans="5:15" s="2" customFormat="1" x14ac:dyDescent="0.25">
      <c r="E642" s="78"/>
      <c r="F642" s="78"/>
      <c r="G642" s="78"/>
      <c r="H642" s="79"/>
      <c r="K642" s="79"/>
      <c r="L642" s="80"/>
      <c r="O642" s="79"/>
    </row>
    <row r="643" spans="5:15" s="2" customFormat="1" x14ac:dyDescent="0.25">
      <c r="E643" s="78"/>
      <c r="F643" s="78"/>
      <c r="G643" s="78"/>
      <c r="H643" s="79"/>
      <c r="K643" s="79"/>
      <c r="L643" s="80"/>
      <c r="O643" s="79"/>
    </row>
    <row r="644" spans="5:15" s="2" customFormat="1" x14ac:dyDescent="0.25">
      <c r="E644" s="78"/>
      <c r="F644" s="78"/>
      <c r="G644" s="78"/>
      <c r="H644" s="79"/>
      <c r="K644" s="79"/>
      <c r="L644" s="80"/>
      <c r="O644" s="79"/>
    </row>
    <row r="645" spans="5:15" s="2" customFormat="1" x14ac:dyDescent="0.25">
      <c r="E645" s="78"/>
      <c r="F645" s="78"/>
      <c r="G645" s="78"/>
      <c r="H645" s="79"/>
      <c r="K645" s="79"/>
      <c r="L645" s="80"/>
      <c r="O645" s="79"/>
    </row>
    <row r="646" spans="5:15" s="2" customFormat="1" x14ac:dyDescent="0.25">
      <c r="E646" s="78"/>
      <c r="F646" s="78"/>
      <c r="G646" s="78"/>
      <c r="H646" s="79"/>
      <c r="K646" s="79"/>
      <c r="L646" s="80"/>
      <c r="O646" s="79"/>
    </row>
    <row r="647" spans="5:15" s="2" customFormat="1" x14ac:dyDescent="0.25">
      <c r="E647" s="78"/>
      <c r="F647" s="78"/>
      <c r="G647" s="78"/>
      <c r="H647" s="79"/>
      <c r="K647" s="79"/>
      <c r="L647" s="80"/>
      <c r="O647" s="79"/>
    </row>
    <row r="648" spans="5:15" s="2" customFormat="1" x14ac:dyDescent="0.25">
      <c r="E648" s="78"/>
      <c r="F648" s="78"/>
      <c r="G648" s="78"/>
      <c r="H648" s="79"/>
      <c r="K648" s="79"/>
      <c r="L648" s="80"/>
      <c r="O648" s="79"/>
    </row>
    <row r="649" spans="5:15" s="2" customFormat="1" x14ac:dyDescent="0.25">
      <c r="E649" s="78"/>
      <c r="F649" s="78"/>
      <c r="G649" s="78"/>
      <c r="H649" s="79"/>
      <c r="K649" s="79"/>
      <c r="L649" s="80"/>
      <c r="O649" s="79"/>
    </row>
    <row r="650" spans="5:15" s="2" customFormat="1" x14ac:dyDescent="0.25">
      <c r="E650" s="78"/>
      <c r="F650" s="78"/>
      <c r="G650" s="78"/>
      <c r="H650" s="79"/>
      <c r="K650" s="79"/>
      <c r="L650" s="80"/>
      <c r="O650" s="79"/>
    </row>
    <row r="651" spans="5:15" s="2" customFormat="1" x14ac:dyDescent="0.25">
      <c r="E651" s="78"/>
      <c r="F651" s="78"/>
      <c r="G651" s="78"/>
      <c r="H651" s="79"/>
      <c r="K651" s="79"/>
      <c r="L651" s="80"/>
      <c r="O651" s="79"/>
    </row>
    <row r="652" spans="5:15" s="2" customFormat="1" x14ac:dyDescent="0.25">
      <c r="E652" s="78"/>
      <c r="F652" s="78"/>
      <c r="G652" s="78"/>
      <c r="H652" s="79"/>
      <c r="K652" s="79"/>
      <c r="L652" s="80"/>
      <c r="O652" s="79"/>
    </row>
    <row r="653" spans="5:15" s="2" customFormat="1" x14ac:dyDescent="0.25">
      <c r="E653" s="78"/>
      <c r="F653" s="78"/>
      <c r="G653" s="78"/>
      <c r="H653" s="79"/>
      <c r="K653" s="79"/>
      <c r="L653" s="80"/>
      <c r="O653" s="79"/>
    </row>
    <row r="654" spans="5:15" s="2" customFormat="1" x14ac:dyDescent="0.25">
      <c r="E654" s="78"/>
      <c r="F654" s="78"/>
      <c r="G654" s="78"/>
      <c r="H654" s="79"/>
      <c r="K654" s="79"/>
      <c r="L654" s="80"/>
      <c r="O654" s="79"/>
    </row>
    <row r="655" spans="5:15" s="2" customFormat="1" x14ac:dyDescent="0.25">
      <c r="E655" s="78"/>
      <c r="F655" s="78"/>
      <c r="G655" s="78"/>
      <c r="H655" s="79"/>
      <c r="K655" s="79"/>
      <c r="L655" s="80"/>
      <c r="O655" s="79"/>
    </row>
    <row r="656" spans="5:15" s="2" customFormat="1" x14ac:dyDescent="0.25">
      <c r="E656" s="78"/>
      <c r="F656" s="78"/>
      <c r="G656" s="78"/>
      <c r="H656" s="79"/>
      <c r="K656" s="79"/>
      <c r="L656" s="80"/>
      <c r="O656" s="79"/>
    </row>
    <row r="657" spans="5:15" s="2" customFormat="1" x14ac:dyDescent="0.25">
      <c r="E657" s="78"/>
      <c r="F657" s="78"/>
      <c r="G657" s="78"/>
      <c r="H657" s="79"/>
      <c r="K657" s="79"/>
      <c r="L657" s="80"/>
      <c r="O657" s="79"/>
    </row>
    <row r="658" spans="5:15" s="2" customFormat="1" x14ac:dyDescent="0.25">
      <c r="E658" s="78"/>
      <c r="F658" s="78"/>
      <c r="G658" s="78"/>
      <c r="H658" s="79"/>
      <c r="K658" s="79"/>
      <c r="L658" s="80"/>
      <c r="O658" s="79"/>
    </row>
    <row r="659" spans="5:15" s="2" customFormat="1" x14ac:dyDescent="0.25">
      <c r="E659" s="78"/>
      <c r="F659" s="78"/>
      <c r="G659" s="78"/>
      <c r="H659" s="79"/>
      <c r="K659" s="79"/>
      <c r="L659" s="80"/>
      <c r="O659" s="79"/>
    </row>
    <row r="660" spans="5:15" s="2" customFormat="1" x14ac:dyDescent="0.25">
      <c r="E660" s="78"/>
      <c r="F660" s="78"/>
      <c r="G660" s="78"/>
      <c r="H660" s="79"/>
      <c r="K660" s="79"/>
      <c r="L660" s="80"/>
      <c r="O660" s="79"/>
    </row>
    <row r="661" spans="5:15" s="2" customFormat="1" x14ac:dyDescent="0.25">
      <c r="E661" s="78"/>
      <c r="F661" s="78"/>
      <c r="G661" s="78"/>
      <c r="H661" s="79"/>
      <c r="K661" s="79"/>
      <c r="L661" s="80"/>
      <c r="O661" s="79"/>
    </row>
    <row r="662" spans="5:15" s="2" customFormat="1" x14ac:dyDescent="0.25">
      <c r="E662" s="78"/>
      <c r="F662" s="78"/>
      <c r="G662" s="78"/>
      <c r="H662" s="79"/>
      <c r="K662" s="79"/>
      <c r="L662" s="80"/>
      <c r="O662" s="79"/>
    </row>
    <row r="663" spans="5:15" s="2" customFormat="1" x14ac:dyDescent="0.25">
      <c r="E663" s="78"/>
      <c r="F663" s="78"/>
      <c r="G663" s="78"/>
      <c r="H663" s="79"/>
      <c r="K663" s="79"/>
      <c r="L663" s="80"/>
      <c r="O663" s="79"/>
    </row>
    <row r="664" spans="5:15" s="2" customFormat="1" x14ac:dyDescent="0.25">
      <c r="E664" s="78"/>
      <c r="F664" s="78"/>
      <c r="G664" s="78"/>
      <c r="H664" s="79"/>
      <c r="K664" s="79"/>
      <c r="L664" s="80"/>
      <c r="O664" s="79"/>
    </row>
    <row r="665" spans="5:15" s="2" customFormat="1" x14ac:dyDescent="0.25">
      <c r="E665" s="78"/>
      <c r="F665" s="78"/>
      <c r="G665" s="78"/>
      <c r="H665" s="79"/>
      <c r="K665" s="79"/>
      <c r="L665" s="80"/>
      <c r="O665" s="79"/>
    </row>
    <row r="666" spans="5:15" s="2" customFormat="1" x14ac:dyDescent="0.25">
      <c r="E666" s="78"/>
      <c r="F666" s="78"/>
      <c r="G666" s="78"/>
      <c r="H666" s="79"/>
      <c r="K666" s="79"/>
      <c r="L666" s="80"/>
      <c r="O666" s="79"/>
    </row>
    <row r="667" spans="5:15" s="2" customFormat="1" x14ac:dyDescent="0.25">
      <c r="E667" s="78"/>
      <c r="F667" s="78"/>
      <c r="G667" s="78"/>
      <c r="H667" s="79"/>
      <c r="K667" s="79"/>
      <c r="L667" s="80"/>
      <c r="O667" s="79"/>
    </row>
    <row r="668" spans="5:15" s="2" customFormat="1" x14ac:dyDescent="0.25">
      <c r="E668" s="78"/>
      <c r="F668" s="78"/>
      <c r="G668" s="78"/>
      <c r="H668" s="79"/>
      <c r="K668" s="79"/>
      <c r="L668" s="80"/>
      <c r="O668" s="79"/>
    </row>
    <row r="669" spans="5:15" s="2" customFormat="1" x14ac:dyDescent="0.25">
      <c r="E669" s="78"/>
      <c r="F669" s="78"/>
      <c r="G669" s="78"/>
      <c r="H669" s="79"/>
      <c r="K669" s="79"/>
      <c r="L669" s="80"/>
      <c r="O669" s="79"/>
    </row>
    <row r="670" spans="5:15" s="2" customFormat="1" x14ac:dyDescent="0.25">
      <c r="E670" s="78"/>
      <c r="F670" s="78"/>
      <c r="G670" s="78"/>
      <c r="H670" s="79"/>
      <c r="K670" s="79"/>
      <c r="L670" s="80"/>
      <c r="O670" s="79"/>
    </row>
    <row r="671" spans="5:15" s="2" customFormat="1" x14ac:dyDescent="0.25">
      <c r="E671" s="78"/>
      <c r="F671" s="78"/>
      <c r="G671" s="78"/>
      <c r="H671" s="79"/>
      <c r="K671" s="79"/>
      <c r="L671" s="80"/>
      <c r="O671" s="79"/>
    </row>
    <row r="672" spans="5:15" s="2" customFormat="1" x14ac:dyDescent="0.25">
      <c r="E672" s="78"/>
      <c r="F672" s="78"/>
      <c r="G672" s="78"/>
      <c r="H672" s="79"/>
      <c r="K672" s="79"/>
      <c r="L672" s="80"/>
      <c r="O672" s="79"/>
    </row>
    <row r="673" spans="5:15" s="2" customFormat="1" x14ac:dyDescent="0.25">
      <c r="E673" s="78"/>
      <c r="F673" s="78"/>
      <c r="G673" s="78"/>
      <c r="H673" s="79"/>
      <c r="K673" s="79"/>
      <c r="L673" s="80"/>
      <c r="O673" s="79"/>
    </row>
    <row r="674" spans="5:15" s="2" customFormat="1" x14ac:dyDescent="0.25">
      <c r="E674" s="78"/>
      <c r="F674" s="78"/>
      <c r="G674" s="78"/>
      <c r="H674" s="79"/>
      <c r="K674" s="79"/>
      <c r="L674" s="80"/>
      <c r="O674" s="79"/>
    </row>
    <row r="675" spans="5:15" s="2" customFormat="1" x14ac:dyDescent="0.25">
      <c r="E675" s="78"/>
      <c r="F675" s="78"/>
      <c r="G675" s="78"/>
      <c r="H675" s="79"/>
      <c r="K675" s="79"/>
      <c r="L675" s="80"/>
      <c r="O675" s="79"/>
    </row>
    <row r="676" spans="5:15" s="2" customFormat="1" x14ac:dyDescent="0.25">
      <c r="E676" s="78"/>
      <c r="F676" s="78"/>
      <c r="G676" s="78"/>
      <c r="H676" s="79"/>
      <c r="K676" s="79"/>
      <c r="L676" s="80"/>
      <c r="O676" s="79"/>
    </row>
    <row r="677" spans="5:15" s="2" customFormat="1" x14ac:dyDescent="0.25">
      <c r="E677" s="78"/>
      <c r="F677" s="78"/>
      <c r="G677" s="78"/>
      <c r="H677" s="79"/>
      <c r="K677" s="79"/>
      <c r="L677" s="80"/>
      <c r="O677" s="79"/>
    </row>
    <row r="678" spans="5:15" s="2" customFormat="1" x14ac:dyDescent="0.25">
      <c r="E678" s="78"/>
      <c r="F678" s="78"/>
      <c r="G678" s="78"/>
      <c r="H678" s="79"/>
      <c r="K678" s="79"/>
      <c r="L678" s="80"/>
      <c r="O678" s="79"/>
    </row>
    <row r="679" spans="5:15" s="2" customFormat="1" x14ac:dyDescent="0.25">
      <c r="E679" s="78"/>
      <c r="F679" s="78"/>
      <c r="G679" s="78"/>
      <c r="H679" s="79"/>
      <c r="K679" s="79"/>
      <c r="L679" s="80"/>
      <c r="O679" s="79"/>
    </row>
    <row r="680" spans="5:15" s="2" customFormat="1" x14ac:dyDescent="0.25">
      <c r="E680" s="78"/>
      <c r="F680" s="78"/>
      <c r="G680" s="78"/>
      <c r="H680" s="79"/>
      <c r="K680" s="79"/>
      <c r="L680" s="80"/>
      <c r="O680" s="79"/>
    </row>
    <row r="681" spans="5:15" s="2" customFormat="1" x14ac:dyDescent="0.25">
      <c r="E681" s="78"/>
      <c r="F681" s="78"/>
      <c r="G681" s="78"/>
      <c r="H681" s="79"/>
      <c r="K681" s="79"/>
      <c r="L681" s="80"/>
      <c r="O681" s="79"/>
    </row>
    <row r="682" spans="5:15" s="2" customFormat="1" x14ac:dyDescent="0.25">
      <c r="E682" s="78"/>
      <c r="F682" s="78"/>
      <c r="G682" s="78"/>
      <c r="H682" s="79"/>
      <c r="K682" s="79"/>
      <c r="L682" s="80"/>
      <c r="O682" s="79"/>
    </row>
    <row r="683" spans="5:15" s="2" customFormat="1" x14ac:dyDescent="0.25">
      <c r="E683" s="78"/>
      <c r="F683" s="78"/>
      <c r="G683" s="78"/>
      <c r="H683" s="79"/>
      <c r="K683" s="79"/>
      <c r="L683" s="80"/>
      <c r="O683" s="79"/>
    </row>
    <row r="684" spans="5:15" s="2" customFormat="1" x14ac:dyDescent="0.25">
      <c r="E684" s="78"/>
      <c r="F684" s="78"/>
      <c r="G684" s="78"/>
      <c r="H684" s="79"/>
      <c r="K684" s="79"/>
      <c r="L684" s="80"/>
      <c r="O684" s="79"/>
    </row>
    <row r="685" spans="5:15" s="2" customFormat="1" x14ac:dyDescent="0.25">
      <c r="E685" s="78"/>
      <c r="F685" s="78"/>
      <c r="G685" s="78"/>
      <c r="H685" s="79"/>
      <c r="K685" s="79"/>
      <c r="L685" s="80"/>
      <c r="O685" s="79"/>
    </row>
    <row r="686" spans="5:15" s="2" customFormat="1" x14ac:dyDescent="0.25">
      <c r="E686" s="78"/>
      <c r="F686" s="78"/>
      <c r="G686" s="78"/>
      <c r="H686" s="79"/>
      <c r="K686" s="79"/>
      <c r="L686" s="80"/>
      <c r="O686" s="79"/>
    </row>
    <row r="687" spans="5:15" s="2" customFormat="1" x14ac:dyDescent="0.25">
      <c r="E687" s="78"/>
      <c r="F687" s="78"/>
      <c r="G687" s="78"/>
      <c r="H687" s="79"/>
      <c r="K687" s="79"/>
      <c r="L687" s="80"/>
      <c r="O687" s="79"/>
    </row>
    <row r="688" spans="5:15" s="2" customFormat="1" x14ac:dyDescent="0.25">
      <c r="E688" s="78"/>
      <c r="F688" s="78"/>
      <c r="G688" s="78"/>
      <c r="H688" s="79"/>
      <c r="K688" s="79"/>
      <c r="L688" s="80"/>
      <c r="O688" s="79"/>
    </row>
    <row r="689" spans="5:15" s="2" customFormat="1" x14ac:dyDescent="0.25">
      <c r="E689" s="78"/>
      <c r="F689" s="78"/>
      <c r="G689" s="78"/>
      <c r="H689" s="79"/>
      <c r="K689" s="79"/>
      <c r="L689" s="80"/>
      <c r="O689" s="79"/>
    </row>
    <row r="690" spans="5:15" s="2" customFormat="1" x14ac:dyDescent="0.25">
      <c r="E690" s="78"/>
      <c r="F690" s="78"/>
      <c r="G690" s="78"/>
      <c r="H690" s="79"/>
      <c r="K690" s="79"/>
      <c r="L690" s="80"/>
      <c r="O690" s="79"/>
    </row>
    <row r="691" spans="5:15" s="2" customFormat="1" x14ac:dyDescent="0.25">
      <c r="E691" s="78"/>
      <c r="F691" s="78"/>
      <c r="G691" s="78"/>
      <c r="H691" s="79"/>
      <c r="K691" s="79"/>
      <c r="L691" s="80"/>
      <c r="O691" s="79"/>
    </row>
    <row r="692" spans="5:15" s="2" customFormat="1" x14ac:dyDescent="0.25">
      <c r="E692" s="78"/>
      <c r="F692" s="78"/>
      <c r="G692" s="78"/>
      <c r="H692" s="79"/>
      <c r="K692" s="79"/>
      <c r="L692" s="80"/>
      <c r="O692" s="79"/>
    </row>
    <row r="693" spans="5:15" s="2" customFormat="1" x14ac:dyDescent="0.25">
      <c r="E693" s="78"/>
      <c r="F693" s="78"/>
      <c r="G693" s="78"/>
      <c r="H693" s="79"/>
      <c r="K693" s="79"/>
      <c r="L693" s="80"/>
      <c r="O693" s="79"/>
    </row>
    <row r="694" spans="5:15" s="2" customFormat="1" x14ac:dyDescent="0.25">
      <c r="E694" s="78"/>
      <c r="F694" s="78"/>
      <c r="G694" s="78"/>
      <c r="H694" s="79"/>
      <c r="K694" s="79"/>
      <c r="L694" s="80"/>
      <c r="O694" s="79"/>
    </row>
    <row r="695" spans="5:15" s="2" customFormat="1" x14ac:dyDescent="0.25">
      <c r="E695" s="78"/>
      <c r="F695" s="78"/>
      <c r="G695" s="78"/>
      <c r="H695" s="79"/>
      <c r="K695" s="79"/>
      <c r="L695" s="80"/>
      <c r="O695" s="79"/>
    </row>
    <row r="696" spans="5:15" s="2" customFormat="1" x14ac:dyDescent="0.25">
      <c r="E696" s="78"/>
      <c r="F696" s="78"/>
      <c r="G696" s="78"/>
      <c r="H696" s="79"/>
      <c r="K696" s="79"/>
      <c r="L696" s="80"/>
      <c r="O696" s="79"/>
    </row>
    <row r="697" spans="5:15" s="2" customFormat="1" x14ac:dyDescent="0.25">
      <c r="E697" s="78"/>
      <c r="F697" s="78"/>
      <c r="G697" s="78"/>
      <c r="H697" s="79"/>
      <c r="K697" s="79"/>
      <c r="L697" s="80"/>
      <c r="O697" s="79"/>
    </row>
    <row r="698" spans="5:15" s="2" customFormat="1" x14ac:dyDescent="0.25">
      <c r="E698" s="78"/>
      <c r="F698" s="78"/>
      <c r="G698" s="78"/>
      <c r="H698" s="79"/>
      <c r="K698" s="79"/>
      <c r="L698" s="80"/>
      <c r="O698" s="79"/>
    </row>
    <row r="699" spans="5:15" s="2" customFormat="1" x14ac:dyDescent="0.25">
      <c r="E699" s="78"/>
      <c r="F699" s="78"/>
      <c r="G699" s="78"/>
      <c r="H699" s="79"/>
      <c r="K699" s="79"/>
      <c r="L699" s="80"/>
      <c r="O699" s="79"/>
    </row>
    <row r="700" spans="5:15" s="2" customFormat="1" x14ac:dyDescent="0.25">
      <c r="E700" s="78"/>
      <c r="F700" s="78"/>
      <c r="G700" s="78"/>
      <c r="H700" s="79"/>
      <c r="K700" s="79"/>
      <c r="L700" s="80"/>
      <c r="O700" s="79"/>
    </row>
    <row r="701" spans="5:15" s="2" customFormat="1" x14ac:dyDescent="0.25">
      <c r="E701" s="78"/>
      <c r="F701" s="78"/>
      <c r="G701" s="78"/>
      <c r="H701" s="79"/>
      <c r="K701" s="79"/>
      <c r="L701" s="80"/>
      <c r="O701" s="79"/>
    </row>
    <row r="702" spans="5:15" s="2" customFormat="1" x14ac:dyDescent="0.25">
      <c r="E702" s="78"/>
      <c r="F702" s="78"/>
      <c r="G702" s="78"/>
      <c r="H702" s="79"/>
      <c r="K702" s="79"/>
      <c r="L702" s="80"/>
      <c r="O702" s="79"/>
    </row>
    <row r="703" spans="5:15" s="2" customFormat="1" x14ac:dyDescent="0.25">
      <c r="E703" s="78"/>
      <c r="F703" s="78"/>
      <c r="G703" s="78"/>
      <c r="H703" s="79"/>
      <c r="K703" s="79"/>
      <c r="L703" s="80"/>
      <c r="O703" s="79"/>
    </row>
    <row r="704" spans="5:15" s="2" customFormat="1" x14ac:dyDescent="0.25">
      <c r="E704" s="78"/>
      <c r="F704" s="78"/>
      <c r="G704" s="78"/>
      <c r="H704" s="79"/>
      <c r="K704" s="79"/>
      <c r="L704" s="80"/>
      <c r="O704" s="79"/>
    </row>
    <row r="705" spans="5:15" s="2" customFormat="1" x14ac:dyDescent="0.25">
      <c r="E705" s="78"/>
      <c r="F705" s="78"/>
      <c r="G705" s="78"/>
      <c r="H705" s="79"/>
      <c r="K705" s="79"/>
      <c r="L705" s="80"/>
      <c r="O705" s="79"/>
    </row>
    <row r="706" spans="5:15" s="2" customFormat="1" x14ac:dyDescent="0.25">
      <c r="E706" s="78"/>
      <c r="F706" s="78"/>
      <c r="G706" s="78"/>
      <c r="H706" s="79"/>
      <c r="K706" s="79"/>
      <c r="L706" s="80"/>
      <c r="O706" s="79"/>
    </row>
    <row r="707" spans="5:15" s="2" customFormat="1" x14ac:dyDescent="0.25">
      <c r="E707" s="78"/>
      <c r="F707" s="78"/>
      <c r="G707" s="78"/>
      <c r="H707" s="79"/>
      <c r="K707" s="79"/>
      <c r="L707" s="80"/>
      <c r="O707" s="79"/>
    </row>
    <row r="708" spans="5:15" s="2" customFormat="1" x14ac:dyDescent="0.25">
      <c r="E708" s="78"/>
      <c r="F708" s="78"/>
      <c r="G708" s="78"/>
      <c r="H708" s="79"/>
      <c r="K708" s="79"/>
      <c r="L708" s="80"/>
      <c r="O708" s="79"/>
    </row>
    <row r="709" spans="5:15" s="2" customFormat="1" x14ac:dyDescent="0.25">
      <c r="E709" s="78"/>
      <c r="F709" s="78"/>
      <c r="G709" s="78"/>
      <c r="H709" s="79"/>
      <c r="K709" s="79"/>
      <c r="L709" s="80"/>
      <c r="O709" s="79"/>
    </row>
    <row r="710" spans="5:15" s="2" customFormat="1" x14ac:dyDescent="0.25">
      <c r="E710" s="78"/>
      <c r="F710" s="78"/>
      <c r="G710" s="78"/>
      <c r="H710" s="79"/>
      <c r="K710" s="79"/>
      <c r="L710" s="80"/>
      <c r="O710" s="79"/>
    </row>
    <row r="711" spans="5:15" s="2" customFormat="1" x14ac:dyDescent="0.25">
      <c r="E711" s="78"/>
      <c r="F711" s="78"/>
      <c r="G711" s="78"/>
      <c r="H711" s="79"/>
      <c r="K711" s="79"/>
      <c r="L711" s="80"/>
      <c r="O711" s="79"/>
    </row>
    <row r="712" spans="5:15" s="2" customFormat="1" x14ac:dyDescent="0.25">
      <c r="E712" s="78"/>
      <c r="F712" s="78"/>
      <c r="G712" s="78"/>
      <c r="H712" s="79"/>
      <c r="K712" s="79"/>
      <c r="L712" s="80"/>
      <c r="O712" s="79"/>
    </row>
    <row r="713" spans="5:15" s="2" customFormat="1" x14ac:dyDescent="0.25">
      <c r="E713" s="78"/>
      <c r="F713" s="78"/>
      <c r="G713" s="78"/>
      <c r="H713" s="79"/>
      <c r="K713" s="79"/>
      <c r="L713" s="80"/>
      <c r="O713" s="79"/>
    </row>
    <row r="714" spans="5:15" s="2" customFormat="1" x14ac:dyDescent="0.25">
      <c r="E714" s="78"/>
      <c r="F714" s="78"/>
      <c r="G714" s="78"/>
      <c r="H714" s="79"/>
      <c r="K714" s="79"/>
      <c r="L714" s="80"/>
      <c r="O714" s="79"/>
    </row>
    <row r="715" spans="5:15" s="2" customFormat="1" x14ac:dyDescent="0.25">
      <c r="E715" s="78"/>
      <c r="F715" s="78"/>
      <c r="G715" s="78"/>
      <c r="H715" s="79"/>
      <c r="K715" s="79"/>
      <c r="L715" s="80"/>
      <c r="O715" s="79"/>
    </row>
    <row r="716" spans="5:15" s="2" customFormat="1" x14ac:dyDescent="0.25">
      <c r="E716" s="78"/>
      <c r="F716" s="78"/>
      <c r="G716" s="78"/>
      <c r="H716" s="79"/>
      <c r="K716" s="79"/>
      <c r="L716" s="80"/>
      <c r="O716" s="79"/>
    </row>
    <row r="717" spans="5:15" s="2" customFormat="1" x14ac:dyDescent="0.25">
      <c r="E717" s="78"/>
      <c r="F717" s="78"/>
      <c r="G717" s="78"/>
      <c r="H717" s="79"/>
      <c r="K717" s="79"/>
      <c r="L717" s="80"/>
      <c r="O717" s="79"/>
    </row>
    <row r="718" spans="5:15" s="2" customFormat="1" x14ac:dyDescent="0.25">
      <c r="E718" s="78"/>
      <c r="F718" s="78"/>
      <c r="G718" s="78"/>
      <c r="H718" s="79"/>
      <c r="K718" s="79"/>
      <c r="L718" s="80"/>
      <c r="O718" s="79"/>
    </row>
    <row r="719" spans="5:15" s="2" customFormat="1" x14ac:dyDescent="0.25">
      <c r="E719" s="78"/>
      <c r="F719" s="78"/>
      <c r="G719" s="78"/>
      <c r="H719" s="79"/>
      <c r="K719" s="79"/>
      <c r="L719" s="80"/>
      <c r="O719" s="79"/>
    </row>
    <row r="720" spans="5:15" s="2" customFormat="1" x14ac:dyDescent="0.25">
      <c r="E720" s="78"/>
      <c r="F720" s="78"/>
      <c r="G720" s="78"/>
      <c r="H720" s="79"/>
      <c r="K720" s="79"/>
      <c r="L720" s="80"/>
      <c r="O720" s="79"/>
    </row>
    <row r="721" spans="5:15" s="2" customFormat="1" x14ac:dyDescent="0.25">
      <c r="E721" s="78"/>
      <c r="F721" s="78"/>
      <c r="G721" s="78"/>
      <c r="H721" s="79"/>
      <c r="K721" s="79"/>
      <c r="L721" s="80"/>
      <c r="O721" s="79"/>
    </row>
    <row r="722" spans="5:15" s="2" customFormat="1" x14ac:dyDescent="0.25">
      <c r="E722" s="78"/>
      <c r="F722" s="78"/>
      <c r="G722" s="78"/>
      <c r="H722" s="79"/>
      <c r="K722" s="79"/>
      <c r="L722" s="80"/>
      <c r="O722" s="79"/>
    </row>
    <row r="723" spans="5:15" s="2" customFormat="1" x14ac:dyDescent="0.25">
      <c r="E723" s="78"/>
      <c r="F723" s="78"/>
      <c r="G723" s="78"/>
      <c r="H723" s="79"/>
      <c r="K723" s="79"/>
      <c r="L723" s="80"/>
      <c r="O723" s="79"/>
    </row>
    <row r="724" spans="5:15" s="2" customFormat="1" x14ac:dyDescent="0.25">
      <c r="E724" s="78"/>
      <c r="F724" s="78"/>
      <c r="G724" s="78"/>
      <c r="H724" s="79"/>
      <c r="K724" s="79"/>
      <c r="L724" s="80"/>
      <c r="O724" s="79"/>
    </row>
    <row r="725" spans="5:15" s="2" customFormat="1" x14ac:dyDescent="0.25">
      <c r="E725" s="78"/>
      <c r="F725" s="78"/>
      <c r="G725" s="78"/>
      <c r="H725" s="79"/>
      <c r="K725" s="79"/>
      <c r="L725" s="80"/>
      <c r="O725" s="79"/>
    </row>
    <row r="726" spans="5:15" s="2" customFormat="1" x14ac:dyDescent="0.25">
      <c r="E726" s="78"/>
      <c r="F726" s="78"/>
      <c r="G726" s="78"/>
      <c r="H726" s="79"/>
      <c r="K726" s="79"/>
      <c r="L726" s="80"/>
      <c r="O726" s="79"/>
    </row>
    <row r="727" spans="5:15" s="2" customFormat="1" x14ac:dyDescent="0.25">
      <c r="E727" s="78"/>
      <c r="F727" s="78"/>
      <c r="G727" s="78"/>
      <c r="H727" s="79"/>
      <c r="K727" s="79"/>
      <c r="L727" s="80"/>
      <c r="O727" s="79"/>
    </row>
    <row r="728" spans="5:15" s="2" customFormat="1" x14ac:dyDescent="0.25">
      <c r="E728" s="78"/>
      <c r="F728" s="78"/>
      <c r="G728" s="78"/>
      <c r="H728" s="79"/>
      <c r="K728" s="79"/>
      <c r="L728" s="80"/>
      <c r="O728" s="79"/>
    </row>
    <row r="729" spans="5:15" s="2" customFormat="1" x14ac:dyDescent="0.25">
      <c r="E729" s="78"/>
      <c r="F729" s="78"/>
      <c r="G729" s="78"/>
      <c r="H729" s="79"/>
      <c r="K729" s="79"/>
      <c r="L729" s="80"/>
      <c r="O729" s="79"/>
    </row>
    <row r="730" spans="5:15" s="2" customFormat="1" x14ac:dyDescent="0.25">
      <c r="E730" s="78"/>
      <c r="F730" s="78"/>
      <c r="G730" s="78"/>
      <c r="H730" s="79"/>
      <c r="K730" s="79"/>
      <c r="L730" s="80"/>
      <c r="O730" s="79"/>
    </row>
    <row r="731" spans="5:15" s="2" customFormat="1" x14ac:dyDescent="0.25">
      <c r="E731" s="78"/>
      <c r="F731" s="78"/>
      <c r="G731" s="78"/>
      <c r="H731" s="79"/>
      <c r="K731" s="79"/>
      <c r="L731" s="80"/>
      <c r="O731" s="79"/>
    </row>
    <row r="732" spans="5:15" s="2" customFormat="1" x14ac:dyDescent="0.25">
      <c r="E732" s="78"/>
      <c r="F732" s="78"/>
      <c r="G732" s="78"/>
      <c r="H732" s="79"/>
      <c r="K732" s="79"/>
      <c r="L732" s="80"/>
      <c r="O732" s="79"/>
    </row>
    <row r="733" spans="5:15" s="2" customFormat="1" x14ac:dyDescent="0.25">
      <c r="E733" s="78"/>
      <c r="F733" s="78"/>
      <c r="G733" s="78"/>
      <c r="H733" s="79"/>
      <c r="K733" s="79"/>
      <c r="L733" s="80"/>
      <c r="O733" s="79"/>
    </row>
    <row r="734" spans="5:15" s="2" customFormat="1" x14ac:dyDescent="0.25">
      <c r="E734" s="78"/>
      <c r="F734" s="78"/>
      <c r="G734" s="78"/>
      <c r="H734" s="79"/>
      <c r="K734" s="79"/>
      <c r="L734" s="80"/>
      <c r="O734" s="79"/>
    </row>
    <row r="735" spans="5:15" s="2" customFormat="1" x14ac:dyDescent="0.25">
      <c r="E735" s="78"/>
      <c r="F735" s="78"/>
      <c r="G735" s="78"/>
      <c r="H735" s="79"/>
      <c r="K735" s="79"/>
      <c r="L735" s="80"/>
      <c r="O735" s="79"/>
    </row>
    <row r="736" spans="5:15" s="2" customFormat="1" x14ac:dyDescent="0.25">
      <c r="E736" s="78"/>
      <c r="F736" s="78"/>
      <c r="G736" s="78"/>
      <c r="H736" s="79"/>
      <c r="K736" s="79"/>
      <c r="L736" s="80"/>
      <c r="O736" s="79"/>
    </row>
    <row r="737" spans="5:15" s="2" customFormat="1" x14ac:dyDescent="0.25">
      <c r="E737" s="78"/>
      <c r="F737" s="78"/>
      <c r="G737" s="78"/>
      <c r="H737" s="79"/>
      <c r="K737" s="79"/>
      <c r="L737" s="80"/>
      <c r="O737" s="79"/>
    </row>
    <row r="738" spans="5:15" s="2" customFormat="1" x14ac:dyDescent="0.25">
      <c r="E738" s="78"/>
      <c r="F738" s="78"/>
      <c r="G738" s="78"/>
      <c r="H738" s="79"/>
      <c r="K738" s="79"/>
      <c r="L738" s="80"/>
      <c r="O738" s="79"/>
    </row>
    <row r="739" spans="5:15" s="2" customFormat="1" x14ac:dyDescent="0.25">
      <c r="E739" s="78"/>
      <c r="F739" s="78"/>
      <c r="G739" s="78"/>
      <c r="H739" s="79"/>
      <c r="K739" s="79"/>
      <c r="L739" s="80"/>
      <c r="O739" s="79"/>
    </row>
    <row r="740" spans="5:15" s="2" customFormat="1" x14ac:dyDescent="0.25">
      <c r="E740" s="78"/>
      <c r="F740" s="78"/>
      <c r="G740" s="78"/>
      <c r="H740" s="79"/>
      <c r="K740" s="79"/>
      <c r="L740" s="80"/>
      <c r="O740" s="79"/>
    </row>
    <row r="741" spans="5:15" s="2" customFormat="1" x14ac:dyDescent="0.25">
      <c r="E741" s="78"/>
      <c r="F741" s="78"/>
      <c r="G741" s="78"/>
      <c r="H741" s="79"/>
      <c r="K741" s="79"/>
      <c r="L741" s="80"/>
      <c r="O741" s="79"/>
    </row>
    <row r="742" spans="5:15" s="2" customFormat="1" x14ac:dyDescent="0.25">
      <c r="E742" s="78"/>
      <c r="F742" s="78"/>
      <c r="G742" s="78"/>
      <c r="H742" s="79"/>
      <c r="K742" s="79"/>
      <c r="L742" s="80"/>
      <c r="O742" s="79"/>
    </row>
    <row r="743" spans="5:15" s="2" customFormat="1" x14ac:dyDescent="0.25">
      <c r="E743" s="78"/>
      <c r="F743" s="78"/>
      <c r="G743" s="78"/>
      <c r="H743" s="79"/>
      <c r="K743" s="79"/>
      <c r="L743" s="80"/>
      <c r="O743" s="79"/>
    </row>
    <row r="744" spans="5:15" s="2" customFormat="1" x14ac:dyDescent="0.25">
      <c r="E744" s="78"/>
      <c r="F744" s="78"/>
      <c r="G744" s="78"/>
      <c r="H744" s="79"/>
      <c r="K744" s="79"/>
      <c r="L744" s="80"/>
      <c r="O744" s="79"/>
    </row>
    <row r="745" spans="5:15" s="2" customFormat="1" x14ac:dyDescent="0.25">
      <c r="E745" s="78"/>
      <c r="F745" s="78"/>
      <c r="G745" s="78"/>
      <c r="H745" s="79"/>
      <c r="K745" s="79"/>
      <c r="L745" s="80"/>
      <c r="O745" s="79"/>
    </row>
    <row r="746" spans="5:15" s="2" customFormat="1" x14ac:dyDescent="0.25">
      <c r="E746" s="78"/>
      <c r="F746" s="78"/>
      <c r="G746" s="78"/>
      <c r="H746" s="79"/>
      <c r="K746" s="79"/>
      <c r="L746" s="80"/>
      <c r="O746" s="79"/>
    </row>
    <row r="747" spans="5:15" s="2" customFormat="1" x14ac:dyDescent="0.25">
      <c r="E747" s="78"/>
      <c r="F747" s="78"/>
      <c r="G747" s="78"/>
      <c r="H747" s="79"/>
      <c r="K747" s="79"/>
      <c r="L747" s="80"/>
      <c r="O747" s="79"/>
    </row>
    <row r="748" spans="5:15" s="2" customFormat="1" x14ac:dyDescent="0.25">
      <c r="E748" s="78"/>
      <c r="F748" s="78"/>
      <c r="G748" s="78"/>
      <c r="H748" s="79"/>
      <c r="K748" s="79"/>
      <c r="L748" s="80"/>
      <c r="O748" s="79"/>
    </row>
    <row r="749" spans="5:15" s="2" customFormat="1" x14ac:dyDescent="0.25">
      <c r="E749" s="78"/>
      <c r="F749" s="78"/>
      <c r="G749" s="78"/>
      <c r="H749" s="79"/>
      <c r="K749" s="79"/>
      <c r="L749" s="80"/>
      <c r="O749" s="79"/>
    </row>
    <row r="750" spans="5:15" s="2" customFormat="1" x14ac:dyDescent="0.25">
      <c r="E750" s="78"/>
      <c r="F750" s="78"/>
      <c r="G750" s="78"/>
      <c r="H750" s="79"/>
      <c r="K750" s="79"/>
      <c r="L750" s="80"/>
      <c r="O750" s="79"/>
    </row>
    <row r="751" spans="5:15" s="2" customFormat="1" x14ac:dyDescent="0.25">
      <c r="E751" s="78"/>
      <c r="F751" s="78"/>
      <c r="G751" s="78"/>
      <c r="H751" s="79"/>
      <c r="K751" s="79"/>
      <c r="L751" s="80"/>
      <c r="O751" s="79"/>
    </row>
    <row r="752" spans="5:15" s="2" customFormat="1" x14ac:dyDescent="0.25">
      <c r="E752" s="78"/>
      <c r="F752" s="78"/>
      <c r="G752" s="78"/>
      <c r="H752" s="79"/>
      <c r="K752" s="79"/>
      <c r="L752" s="80"/>
      <c r="O752" s="79"/>
    </row>
    <row r="753" spans="5:15" s="2" customFormat="1" x14ac:dyDescent="0.25">
      <c r="E753" s="78"/>
      <c r="F753" s="78"/>
      <c r="G753" s="78"/>
      <c r="H753" s="79"/>
      <c r="K753" s="79"/>
      <c r="L753" s="80"/>
      <c r="O753" s="79"/>
    </row>
    <row r="754" spans="5:15" s="2" customFormat="1" x14ac:dyDescent="0.25">
      <c r="E754" s="78"/>
      <c r="F754" s="78"/>
      <c r="G754" s="78"/>
      <c r="H754" s="79"/>
      <c r="K754" s="79"/>
      <c r="L754" s="80"/>
      <c r="O754" s="79"/>
    </row>
    <row r="755" spans="5:15" s="2" customFormat="1" x14ac:dyDescent="0.25">
      <c r="E755" s="78"/>
      <c r="F755" s="78"/>
      <c r="G755" s="78"/>
      <c r="H755" s="79"/>
      <c r="K755" s="79"/>
      <c r="L755" s="80"/>
      <c r="O755" s="79"/>
    </row>
    <row r="756" spans="5:15" s="2" customFormat="1" x14ac:dyDescent="0.25">
      <c r="E756" s="78"/>
      <c r="F756" s="78"/>
      <c r="G756" s="78"/>
      <c r="H756" s="79"/>
      <c r="K756" s="79"/>
      <c r="L756" s="80"/>
      <c r="O756" s="79"/>
    </row>
    <row r="757" spans="5:15" s="2" customFormat="1" x14ac:dyDescent="0.25">
      <c r="E757" s="78"/>
      <c r="F757" s="78"/>
      <c r="G757" s="78"/>
      <c r="H757" s="79"/>
      <c r="K757" s="79"/>
      <c r="L757" s="80"/>
      <c r="O757" s="79"/>
    </row>
    <row r="758" spans="5:15" s="2" customFormat="1" x14ac:dyDescent="0.25">
      <c r="E758" s="78"/>
      <c r="F758" s="78"/>
      <c r="G758" s="78"/>
      <c r="H758" s="79"/>
      <c r="K758" s="79"/>
      <c r="L758" s="80"/>
      <c r="O758" s="79"/>
    </row>
    <row r="759" spans="5:15" s="2" customFormat="1" x14ac:dyDescent="0.25">
      <c r="E759" s="78"/>
      <c r="F759" s="78"/>
      <c r="G759" s="78"/>
      <c r="H759" s="79"/>
      <c r="K759" s="79"/>
      <c r="L759" s="80"/>
      <c r="O759" s="79"/>
    </row>
    <row r="760" spans="5:15" s="2" customFormat="1" x14ac:dyDescent="0.25">
      <c r="E760" s="78"/>
      <c r="F760" s="78"/>
      <c r="G760" s="78"/>
      <c r="H760" s="79"/>
      <c r="K760" s="79"/>
      <c r="L760" s="80"/>
      <c r="O760" s="79"/>
    </row>
    <row r="761" spans="5:15" s="2" customFormat="1" x14ac:dyDescent="0.25">
      <c r="E761" s="78"/>
      <c r="F761" s="78"/>
      <c r="G761" s="78"/>
      <c r="H761" s="79"/>
      <c r="K761" s="79"/>
      <c r="L761" s="80"/>
      <c r="O761" s="79"/>
    </row>
    <row r="762" spans="5:15" s="2" customFormat="1" x14ac:dyDescent="0.25">
      <c r="E762" s="78"/>
      <c r="F762" s="78"/>
      <c r="G762" s="78"/>
      <c r="H762" s="79"/>
      <c r="K762" s="79"/>
      <c r="L762" s="80"/>
      <c r="O762" s="79"/>
    </row>
    <row r="763" spans="5:15" s="2" customFormat="1" x14ac:dyDescent="0.25">
      <c r="E763" s="78"/>
      <c r="F763" s="78"/>
      <c r="G763" s="78"/>
      <c r="H763" s="79"/>
      <c r="K763" s="79"/>
      <c r="L763" s="80"/>
      <c r="O763" s="79"/>
    </row>
    <row r="764" spans="5:15" s="2" customFormat="1" x14ac:dyDescent="0.25">
      <c r="E764" s="78"/>
      <c r="F764" s="78"/>
      <c r="G764" s="78"/>
      <c r="H764" s="79"/>
      <c r="K764" s="79"/>
      <c r="L764" s="80"/>
      <c r="O764" s="79"/>
    </row>
    <row r="765" spans="5:15" s="2" customFormat="1" x14ac:dyDescent="0.25">
      <c r="E765" s="78"/>
      <c r="F765" s="78"/>
      <c r="G765" s="78"/>
      <c r="H765" s="79"/>
      <c r="K765" s="79"/>
      <c r="L765" s="80"/>
      <c r="O765" s="79"/>
    </row>
    <row r="766" spans="5:15" s="2" customFormat="1" x14ac:dyDescent="0.25">
      <c r="E766" s="78"/>
      <c r="F766" s="78"/>
      <c r="G766" s="78"/>
      <c r="H766" s="79"/>
      <c r="K766" s="79"/>
      <c r="L766" s="80"/>
      <c r="O766" s="79"/>
    </row>
    <row r="767" spans="5:15" s="2" customFormat="1" x14ac:dyDescent="0.25">
      <c r="E767" s="78"/>
      <c r="F767" s="78"/>
      <c r="G767" s="78"/>
      <c r="H767" s="79"/>
      <c r="K767" s="79"/>
      <c r="L767" s="80"/>
      <c r="O767" s="79"/>
    </row>
    <row r="768" spans="5:15" s="2" customFormat="1" x14ac:dyDescent="0.25">
      <c r="E768" s="78"/>
      <c r="F768" s="78"/>
      <c r="G768" s="78"/>
      <c r="H768" s="79"/>
      <c r="K768" s="79"/>
      <c r="L768" s="80"/>
      <c r="O768" s="79"/>
    </row>
    <row r="769" spans="5:15" s="2" customFormat="1" x14ac:dyDescent="0.25">
      <c r="E769" s="78"/>
      <c r="F769" s="78"/>
      <c r="G769" s="78"/>
      <c r="H769" s="79"/>
      <c r="K769" s="79"/>
      <c r="L769" s="80"/>
      <c r="O769" s="79"/>
    </row>
    <row r="770" spans="5:15" s="2" customFormat="1" x14ac:dyDescent="0.25">
      <c r="E770" s="78"/>
      <c r="F770" s="78"/>
      <c r="G770" s="78"/>
      <c r="H770" s="79"/>
      <c r="K770" s="79"/>
      <c r="L770" s="80"/>
      <c r="O770" s="79"/>
    </row>
    <row r="771" spans="5:15" s="2" customFormat="1" x14ac:dyDescent="0.25">
      <c r="E771" s="78"/>
      <c r="F771" s="78"/>
      <c r="G771" s="78"/>
      <c r="H771" s="79"/>
      <c r="K771" s="79"/>
      <c r="L771" s="80"/>
      <c r="O771" s="79"/>
    </row>
    <row r="772" spans="5:15" s="2" customFormat="1" x14ac:dyDescent="0.25">
      <c r="E772" s="78"/>
      <c r="F772" s="78"/>
      <c r="G772" s="78"/>
      <c r="H772" s="79"/>
      <c r="K772" s="79"/>
      <c r="L772" s="80"/>
      <c r="O772" s="79"/>
    </row>
    <row r="773" spans="5:15" s="2" customFormat="1" x14ac:dyDescent="0.25">
      <c r="E773" s="78"/>
      <c r="F773" s="78"/>
      <c r="G773" s="78"/>
      <c r="H773" s="79"/>
      <c r="K773" s="79"/>
      <c r="L773" s="80"/>
      <c r="O773" s="79"/>
    </row>
    <row r="774" spans="5:15" s="2" customFormat="1" x14ac:dyDescent="0.25">
      <c r="E774" s="78"/>
      <c r="F774" s="78"/>
      <c r="G774" s="78"/>
      <c r="H774" s="79"/>
      <c r="K774" s="79"/>
      <c r="L774" s="80"/>
      <c r="O774" s="79"/>
    </row>
    <row r="775" spans="5:15" s="2" customFormat="1" x14ac:dyDescent="0.25">
      <c r="E775" s="78"/>
      <c r="F775" s="78"/>
      <c r="G775" s="78"/>
      <c r="H775" s="79"/>
      <c r="K775" s="79"/>
      <c r="L775" s="80"/>
      <c r="O775" s="79"/>
    </row>
    <row r="776" spans="5:15" s="2" customFormat="1" x14ac:dyDescent="0.25">
      <c r="E776" s="78"/>
      <c r="F776" s="78"/>
      <c r="G776" s="78"/>
      <c r="H776" s="79"/>
      <c r="K776" s="79"/>
      <c r="L776" s="80"/>
      <c r="O776" s="79"/>
    </row>
    <row r="777" spans="5:15" s="2" customFormat="1" x14ac:dyDescent="0.25">
      <c r="E777" s="78"/>
      <c r="F777" s="78"/>
      <c r="G777" s="78"/>
      <c r="H777" s="79"/>
      <c r="K777" s="79"/>
      <c r="L777" s="80"/>
      <c r="O777" s="79"/>
    </row>
    <row r="778" spans="5:15" s="2" customFormat="1" x14ac:dyDescent="0.25">
      <c r="E778" s="78"/>
      <c r="F778" s="78"/>
      <c r="G778" s="78"/>
      <c r="H778" s="79"/>
      <c r="K778" s="79"/>
      <c r="L778" s="80"/>
      <c r="O778" s="79"/>
    </row>
    <row r="779" spans="5:15" s="2" customFormat="1" x14ac:dyDescent="0.25">
      <c r="E779" s="78"/>
      <c r="F779" s="78"/>
      <c r="G779" s="78"/>
      <c r="H779" s="79"/>
      <c r="K779" s="79"/>
      <c r="L779" s="80"/>
      <c r="O779" s="79"/>
    </row>
    <row r="780" spans="5:15" s="2" customFormat="1" x14ac:dyDescent="0.25">
      <c r="E780" s="78"/>
      <c r="F780" s="78"/>
      <c r="G780" s="78"/>
      <c r="H780" s="79"/>
      <c r="K780" s="79"/>
      <c r="L780" s="80"/>
      <c r="O780" s="79"/>
    </row>
    <row r="781" spans="5:15" s="2" customFormat="1" x14ac:dyDescent="0.25">
      <c r="E781" s="78"/>
      <c r="F781" s="78"/>
      <c r="G781" s="78"/>
      <c r="H781" s="79"/>
      <c r="K781" s="79"/>
      <c r="L781" s="80"/>
      <c r="O781" s="79"/>
    </row>
    <row r="782" spans="5:15" s="2" customFormat="1" x14ac:dyDescent="0.25">
      <c r="E782" s="78"/>
      <c r="F782" s="78"/>
      <c r="G782" s="78"/>
      <c r="H782" s="79"/>
      <c r="K782" s="79"/>
      <c r="L782" s="80"/>
      <c r="O782" s="79"/>
    </row>
    <row r="783" spans="5:15" s="2" customFormat="1" x14ac:dyDescent="0.25">
      <c r="E783" s="78"/>
      <c r="F783" s="78"/>
      <c r="G783" s="78"/>
      <c r="H783" s="79"/>
      <c r="K783" s="79"/>
      <c r="L783" s="80"/>
      <c r="O783" s="79"/>
    </row>
    <row r="784" spans="5:15" s="2" customFormat="1" x14ac:dyDescent="0.25">
      <c r="E784" s="78"/>
      <c r="F784" s="78"/>
      <c r="G784" s="78"/>
      <c r="H784" s="79"/>
      <c r="K784" s="79"/>
      <c r="L784" s="80"/>
      <c r="O784" s="79"/>
    </row>
    <row r="785" spans="5:15" s="2" customFormat="1" x14ac:dyDescent="0.25">
      <c r="E785" s="78"/>
      <c r="F785" s="78"/>
      <c r="G785" s="78"/>
      <c r="H785" s="79"/>
      <c r="K785" s="79"/>
      <c r="L785" s="80"/>
      <c r="O785" s="79"/>
    </row>
    <row r="786" spans="5:15" s="2" customFormat="1" x14ac:dyDescent="0.25">
      <c r="E786" s="78"/>
      <c r="F786" s="78"/>
      <c r="G786" s="78"/>
      <c r="H786" s="79"/>
      <c r="K786" s="79"/>
      <c r="L786" s="80"/>
      <c r="O786" s="79"/>
    </row>
    <row r="787" spans="5:15" s="2" customFormat="1" x14ac:dyDescent="0.25">
      <c r="E787" s="78"/>
      <c r="F787" s="78"/>
      <c r="G787" s="78"/>
      <c r="H787" s="79"/>
      <c r="K787" s="79"/>
      <c r="L787" s="80"/>
      <c r="O787" s="79"/>
    </row>
    <row r="788" spans="5:15" s="2" customFormat="1" x14ac:dyDescent="0.25">
      <c r="E788" s="78"/>
      <c r="F788" s="78"/>
      <c r="G788" s="78"/>
      <c r="H788" s="79"/>
      <c r="K788" s="79"/>
      <c r="L788" s="80"/>
      <c r="O788" s="79"/>
    </row>
    <row r="789" spans="5:15" s="2" customFormat="1" x14ac:dyDescent="0.25">
      <c r="E789" s="78"/>
      <c r="F789" s="78"/>
      <c r="G789" s="78"/>
      <c r="H789" s="79"/>
      <c r="K789" s="79"/>
      <c r="L789" s="80"/>
      <c r="O789" s="79"/>
    </row>
    <row r="790" spans="5:15" s="2" customFormat="1" x14ac:dyDescent="0.25">
      <c r="E790" s="78"/>
      <c r="F790" s="78"/>
      <c r="G790" s="78"/>
      <c r="H790" s="79"/>
      <c r="K790" s="79"/>
      <c r="L790" s="80"/>
      <c r="O790" s="79"/>
    </row>
    <row r="791" spans="5:15" s="2" customFormat="1" x14ac:dyDescent="0.25">
      <c r="E791" s="78"/>
      <c r="F791" s="78"/>
      <c r="G791" s="78"/>
      <c r="H791" s="79"/>
      <c r="K791" s="79"/>
      <c r="L791" s="80"/>
      <c r="O791" s="79"/>
    </row>
    <row r="792" spans="5:15" s="2" customFormat="1" x14ac:dyDescent="0.25">
      <c r="E792" s="78"/>
      <c r="F792" s="78"/>
      <c r="G792" s="78"/>
      <c r="H792" s="79"/>
      <c r="K792" s="79"/>
      <c r="L792" s="80"/>
      <c r="O792" s="79"/>
    </row>
    <row r="793" spans="5:15" s="2" customFormat="1" x14ac:dyDescent="0.25">
      <c r="E793" s="78"/>
      <c r="F793" s="78"/>
      <c r="G793" s="78"/>
      <c r="H793" s="79"/>
      <c r="K793" s="79"/>
      <c r="L793" s="80"/>
      <c r="O793" s="79"/>
    </row>
    <row r="794" spans="5:15" s="2" customFormat="1" x14ac:dyDescent="0.25">
      <c r="E794" s="78"/>
      <c r="F794" s="78"/>
      <c r="G794" s="78"/>
      <c r="H794" s="79"/>
      <c r="K794" s="79"/>
      <c r="L794" s="80"/>
      <c r="O794" s="79"/>
    </row>
    <row r="795" spans="5:15" s="2" customFormat="1" x14ac:dyDescent="0.25">
      <c r="E795" s="78"/>
      <c r="F795" s="78"/>
      <c r="G795" s="78"/>
      <c r="H795" s="79"/>
      <c r="K795" s="79"/>
      <c r="L795" s="80"/>
      <c r="O795" s="79"/>
    </row>
    <row r="796" spans="5:15" s="2" customFormat="1" x14ac:dyDescent="0.25">
      <c r="E796" s="78"/>
      <c r="F796" s="78"/>
      <c r="G796" s="78"/>
      <c r="H796" s="79"/>
      <c r="K796" s="79"/>
      <c r="L796" s="80"/>
      <c r="O796" s="79"/>
    </row>
    <row r="797" spans="5:15" s="2" customFormat="1" x14ac:dyDescent="0.25">
      <c r="E797" s="78"/>
      <c r="F797" s="78"/>
      <c r="G797" s="78"/>
      <c r="H797" s="79"/>
      <c r="K797" s="79"/>
      <c r="L797" s="80"/>
      <c r="O797" s="79"/>
    </row>
    <row r="798" spans="5:15" s="2" customFormat="1" x14ac:dyDescent="0.25">
      <c r="E798" s="78"/>
      <c r="F798" s="78"/>
      <c r="G798" s="78"/>
      <c r="H798" s="79"/>
      <c r="K798" s="79"/>
      <c r="L798" s="80"/>
      <c r="O798" s="79"/>
    </row>
    <row r="799" spans="5:15" s="2" customFormat="1" x14ac:dyDescent="0.25">
      <c r="E799" s="78"/>
      <c r="F799" s="78"/>
      <c r="G799" s="78"/>
      <c r="H799" s="79"/>
      <c r="K799" s="79"/>
      <c r="L799" s="80"/>
      <c r="O799" s="79"/>
    </row>
    <row r="800" spans="5:15" s="2" customFormat="1" x14ac:dyDescent="0.25">
      <c r="E800" s="78"/>
      <c r="F800" s="78"/>
      <c r="G800" s="78"/>
      <c r="H800" s="79"/>
      <c r="K800" s="79"/>
      <c r="L800" s="80"/>
      <c r="O800" s="79"/>
    </row>
    <row r="801" spans="5:15" s="2" customFormat="1" x14ac:dyDescent="0.25">
      <c r="E801" s="78"/>
      <c r="F801" s="78"/>
      <c r="G801" s="78"/>
      <c r="H801" s="79"/>
      <c r="K801" s="79"/>
      <c r="L801" s="80"/>
      <c r="O801" s="79"/>
    </row>
    <row r="802" spans="5:15" s="2" customFormat="1" x14ac:dyDescent="0.25">
      <c r="E802" s="78"/>
      <c r="F802" s="78"/>
      <c r="G802" s="78"/>
      <c r="H802" s="79"/>
      <c r="K802" s="79"/>
      <c r="L802" s="80"/>
      <c r="O802" s="79"/>
    </row>
    <row r="803" spans="5:15" s="2" customFormat="1" x14ac:dyDescent="0.25">
      <c r="E803" s="78"/>
      <c r="F803" s="78"/>
      <c r="G803" s="78"/>
      <c r="H803" s="79"/>
      <c r="K803" s="79"/>
      <c r="L803" s="80"/>
      <c r="O803" s="79"/>
    </row>
    <row r="804" spans="5:15" s="2" customFormat="1" x14ac:dyDescent="0.25">
      <c r="E804" s="78"/>
      <c r="F804" s="78"/>
      <c r="G804" s="78"/>
      <c r="H804" s="79"/>
      <c r="K804" s="79"/>
      <c r="L804" s="80"/>
      <c r="O804" s="79"/>
    </row>
    <row r="805" spans="5:15" s="2" customFormat="1" x14ac:dyDescent="0.25">
      <c r="E805" s="78"/>
      <c r="F805" s="78"/>
      <c r="G805" s="78"/>
      <c r="H805" s="79"/>
      <c r="K805" s="79"/>
      <c r="L805" s="80"/>
      <c r="O805" s="79"/>
    </row>
    <row r="806" spans="5:15" s="2" customFormat="1" x14ac:dyDescent="0.25">
      <c r="E806" s="78"/>
      <c r="F806" s="78"/>
      <c r="G806" s="78"/>
      <c r="H806" s="79"/>
      <c r="K806" s="79"/>
      <c r="L806" s="80"/>
      <c r="O806" s="79"/>
    </row>
    <row r="807" spans="5:15" s="2" customFormat="1" x14ac:dyDescent="0.25">
      <c r="E807" s="78"/>
      <c r="F807" s="78"/>
      <c r="G807" s="78"/>
      <c r="H807" s="79"/>
      <c r="K807" s="79"/>
      <c r="L807" s="80"/>
      <c r="O807" s="79"/>
    </row>
    <row r="808" spans="5:15" s="2" customFormat="1" x14ac:dyDescent="0.25">
      <c r="E808" s="78"/>
      <c r="F808" s="78"/>
      <c r="G808" s="78"/>
      <c r="H808" s="79"/>
      <c r="K808" s="79"/>
      <c r="L808" s="80"/>
      <c r="O808" s="79"/>
    </row>
    <row r="809" spans="5:15" s="2" customFormat="1" x14ac:dyDescent="0.25">
      <c r="E809" s="78"/>
      <c r="F809" s="78"/>
      <c r="G809" s="78"/>
      <c r="H809" s="79"/>
      <c r="K809" s="79"/>
      <c r="L809" s="80"/>
      <c r="O809" s="79"/>
    </row>
    <row r="810" spans="5:15" s="2" customFormat="1" x14ac:dyDescent="0.25">
      <c r="E810" s="78"/>
      <c r="F810" s="78"/>
      <c r="G810" s="78"/>
      <c r="H810" s="79"/>
      <c r="K810" s="79"/>
      <c r="L810" s="80"/>
      <c r="O810" s="79"/>
    </row>
    <row r="811" spans="5:15" s="2" customFormat="1" x14ac:dyDescent="0.25">
      <c r="E811" s="78"/>
      <c r="F811" s="78"/>
      <c r="G811" s="78"/>
      <c r="H811" s="79"/>
      <c r="K811" s="79"/>
      <c r="L811" s="80"/>
      <c r="O811" s="79"/>
    </row>
    <row r="812" spans="5:15" s="2" customFormat="1" x14ac:dyDescent="0.25">
      <c r="E812" s="78"/>
      <c r="F812" s="78"/>
      <c r="G812" s="78"/>
      <c r="H812" s="79"/>
      <c r="K812" s="79"/>
      <c r="L812" s="80"/>
      <c r="O812" s="79"/>
    </row>
    <row r="813" spans="5:15" s="2" customFormat="1" x14ac:dyDescent="0.25">
      <c r="E813" s="78"/>
      <c r="F813" s="78"/>
      <c r="G813" s="78"/>
      <c r="H813" s="79"/>
      <c r="K813" s="79"/>
      <c r="L813" s="80"/>
      <c r="O813" s="79"/>
    </row>
    <row r="814" spans="5:15" s="2" customFormat="1" x14ac:dyDescent="0.25">
      <c r="E814" s="78"/>
      <c r="F814" s="78"/>
      <c r="G814" s="78"/>
      <c r="H814" s="79"/>
      <c r="K814" s="79"/>
      <c r="L814" s="80"/>
      <c r="O814" s="79"/>
    </row>
    <row r="815" spans="5:15" s="2" customFormat="1" x14ac:dyDescent="0.25">
      <c r="E815" s="78"/>
      <c r="F815" s="78"/>
      <c r="G815" s="78"/>
      <c r="H815" s="79"/>
      <c r="K815" s="79"/>
      <c r="L815" s="80"/>
      <c r="O815" s="79"/>
    </row>
    <row r="816" spans="5:15" s="2" customFormat="1" x14ac:dyDescent="0.25">
      <c r="E816" s="78"/>
      <c r="F816" s="78"/>
      <c r="G816" s="78"/>
      <c r="H816" s="79"/>
      <c r="K816" s="79"/>
      <c r="L816" s="80"/>
      <c r="O816" s="79"/>
    </row>
    <row r="817" spans="5:15" s="2" customFormat="1" x14ac:dyDescent="0.25">
      <c r="E817" s="78"/>
      <c r="F817" s="78"/>
      <c r="G817" s="78"/>
      <c r="H817" s="79"/>
      <c r="K817" s="79"/>
      <c r="L817" s="80"/>
      <c r="O817" s="79"/>
    </row>
    <row r="818" spans="5:15" s="2" customFormat="1" x14ac:dyDescent="0.25">
      <c r="E818" s="78"/>
      <c r="F818" s="78"/>
      <c r="G818" s="78"/>
      <c r="H818" s="79"/>
      <c r="K818" s="79"/>
      <c r="L818" s="80"/>
      <c r="O818" s="79"/>
    </row>
    <row r="819" spans="5:15" s="2" customFormat="1" x14ac:dyDescent="0.25">
      <c r="E819" s="78"/>
      <c r="F819" s="78"/>
      <c r="G819" s="78"/>
      <c r="H819" s="79"/>
      <c r="K819" s="79"/>
      <c r="L819" s="80"/>
      <c r="O819" s="79"/>
    </row>
    <row r="820" spans="5:15" s="2" customFormat="1" x14ac:dyDescent="0.25">
      <c r="E820" s="78"/>
      <c r="F820" s="78"/>
      <c r="G820" s="78"/>
      <c r="H820" s="79"/>
      <c r="K820" s="79"/>
      <c r="L820" s="80"/>
      <c r="O820" s="79"/>
    </row>
    <row r="821" spans="5:15" s="2" customFormat="1" x14ac:dyDescent="0.25">
      <c r="E821" s="78"/>
      <c r="F821" s="78"/>
      <c r="G821" s="78"/>
      <c r="H821" s="79"/>
      <c r="K821" s="79"/>
      <c r="L821" s="80"/>
      <c r="O821" s="79"/>
    </row>
    <row r="822" spans="5:15" s="2" customFormat="1" x14ac:dyDescent="0.25">
      <c r="E822" s="78"/>
      <c r="F822" s="78"/>
      <c r="G822" s="78"/>
      <c r="H822" s="79"/>
      <c r="K822" s="79"/>
      <c r="L822" s="80"/>
      <c r="O822" s="79"/>
    </row>
    <row r="823" spans="5:15" s="2" customFormat="1" x14ac:dyDescent="0.25">
      <c r="E823" s="78"/>
      <c r="F823" s="78"/>
      <c r="G823" s="78"/>
      <c r="H823" s="79"/>
      <c r="K823" s="79"/>
      <c r="L823" s="80"/>
      <c r="O823" s="79"/>
    </row>
    <row r="824" spans="5:15" s="2" customFormat="1" x14ac:dyDescent="0.25">
      <c r="E824" s="78"/>
      <c r="F824" s="78"/>
      <c r="G824" s="78"/>
      <c r="H824" s="79"/>
      <c r="K824" s="79"/>
      <c r="L824" s="80"/>
      <c r="O824" s="79"/>
    </row>
    <row r="825" spans="5:15" s="2" customFormat="1" x14ac:dyDescent="0.25">
      <c r="E825" s="78"/>
      <c r="F825" s="78"/>
      <c r="G825" s="78"/>
      <c r="H825" s="79"/>
      <c r="K825" s="79"/>
      <c r="L825" s="80"/>
      <c r="O825" s="79"/>
    </row>
    <row r="826" spans="5:15" s="2" customFormat="1" x14ac:dyDescent="0.25">
      <c r="E826" s="78"/>
      <c r="F826" s="78"/>
      <c r="G826" s="78"/>
      <c r="H826" s="79"/>
      <c r="K826" s="79"/>
      <c r="L826" s="80"/>
      <c r="O826" s="79"/>
    </row>
    <row r="827" spans="5:15" s="2" customFormat="1" x14ac:dyDescent="0.25">
      <c r="E827" s="78"/>
      <c r="F827" s="78"/>
      <c r="G827" s="78"/>
      <c r="H827" s="79"/>
      <c r="K827" s="79"/>
      <c r="L827" s="80"/>
      <c r="O827" s="79"/>
    </row>
    <row r="828" spans="5:15" s="2" customFormat="1" x14ac:dyDescent="0.25">
      <c r="E828" s="78"/>
      <c r="F828" s="78"/>
      <c r="G828" s="78"/>
      <c r="H828" s="79"/>
      <c r="K828" s="79"/>
      <c r="L828" s="80"/>
      <c r="O828" s="79"/>
    </row>
    <row r="829" spans="5:15" s="2" customFormat="1" x14ac:dyDescent="0.25">
      <c r="E829" s="78"/>
      <c r="F829" s="78"/>
      <c r="G829" s="78"/>
      <c r="H829" s="79"/>
      <c r="K829" s="79"/>
      <c r="L829" s="80"/>
      <c r="O829" s="79"/>
    </row>
    <row r="830" spans="5:15" s="2" customFormat="1" x14ac:dyDescent="0.25">
      <c r="E830" s="78"/>
      <c r="F830" s="78"/>
      <c r="G830" s="78"/>
      <c r="H830" s="79"/>
      <c r="K830" s="79"/>
      <c r="L830" s="80"/>
      <c r="O830" s="79"/>
    </row>
    <row r="831" spans="5:15" s="2" customFormat="1" x14ac:dyDescent="0.25">
      <c r="E831" s="78"/>
      <c r="F831" s="78"/>
      <c r="G831" s="78"/>
      <c r="H831" s="79"/>
      <c r="K831" s="79"/>
      <c r="L831" s="80"/>
      <c r="O831" s="79"/>
    </row>
    <row r="832" spans="5:15" s="2" customFormat="1" x14ac:dyDescent="0.25">
      <c r="E832" s="78"/>
      <c r="F832" s="78"/>
      <c r="G832" s="78"/>
      <c r="H832" s="79"/>
      <c r="K832" s="79"/>
      <c r="L832" s="80"/>
      <c r="O832" s="79"/>
    </row>
    <row r="833" spans="5:15" s="2" customFormat="1" x14ac:dyDescent="0.25">
      <c r="E833" s="78"/>
      <c r="F833" s="78"/>
      <c r="G833" s="78"/>
      <c r="H833" s="79"/>
      <c r="K833" s="79"/>
      <c r="L833" s="80"/>
      <c r="O833" s="79"/>
    </row>
    <row r="834" spans="5:15" s="2" customFormat="1" x14ac:dyDescent="0.25">
      <c r="E834" s="78"/>
      <c r="F834" s="78"/>
      <c r="G834" s="78"/>
      <c r="H834" s="79"/>
      <c r="K834" s="79"/>
      <c r="L834" s="80"/>
      <c r="O834" s="79"/>
    </row>
    <row r="835" spans="5:15" s="2" customFormat="1" x14ac:dyDescent="0.25">
      <c r="E835" s="78"/>
      <c r="F835" s="78"/>
      <c r="G835" s="78"/>
      <c r="H835" s="79"/>
      <c r="K835" s="79"/>
      <c r="L835" s="80"/>
      <c r="O835" s="79"/>
    </row>
    <row r="836" spans="5:15" s="2" customFormat="1" x14ac:dyDescent="0.25">
      <c r="E836" s="78"/>
      <c r="F836" s="78"/>
      <c r="G836" s="78"/>
      <c r="H836" s="79"/>
      <c r="K836" s="79"/>
      <c r="L836" s="80"/>
      <c r="O836" s="79"/>
    </row>
    <row r="837" spans="5:15" s="2" customFormat="1" x14ac:dyDescent="0.25">
      <c r="E837" s="78"/>
      <c r="F837" s="78"/>
      <c r="G837" s="78"/>
      <c r="H837" s="79"/>
      <c r="K837" s="79"/>
      <c r="L837" s="80"/>
      <c r="O837" s="79"/>
    </row>
    <row r="838" spans="5:15" s="2" customFormat="1" x14ac:dyDescent="0.25">
      <c r="E838" s="78"/>
      <c r="F838" s="78"/>
      <c r="G838" s="78"/>
      <c r="H838" s="79"/>
      <c r="K838" s="79"/>
      <c r="L838" s="80"/>
      <c r="O838" s="79"/>
    </row>
    <row r="839" spans="5:15" s="2" customFormat="1" x14ac:dyDescent="0.25">
      <c r="E839" s="78"/>
      <c r="F839" s="78"/>
      <c r="G839" s="78"/>
      <c r="H839" s="79"/>
      <c r="K839" s="79"/>
      <c r="L839" s="80"/>
      <c r="O839" s="79"/>
    </row>
    <row r="840" spans="5:15" s="2" customFormat="1" x14ac:dyDescent="0.25">
      <c r="E840" s="78"/>
      <c r="F840" s="78"/>
      <c r="G840" s="78"/>
      <c r="H840" s="79"/>
      <c r="K840" s="79"/>
      <c r="L840" s="80"/>
      <c r="O840" s="79"/>
    </row>
    <row r="841" spans="5:15" s="2" customFormat="1" x14ac:dyDescent="0.25">
      <c r="E841" s="78"/>
      <c r="F841" s="78"/>
      <c r="G841" s="78"/>
      <c r="H841" s="79"/>
      <c r="K841" s="79"/>
      <c r="L841" s="80"/>
      <c r="O841" s="79"/>
    </row>
    <row r="842" spans="5:15" s="2" customFormat="1" x14ac:dyDescent="0.25">
      <c r="E842" s="78"/>
      <c r="F842" s="78"/>
      <c r="G842" s="78"/>
      <c r="H842" s="79"/>
      <c r="K842" s="79"/>
      <c r="L842" s="80"/>
      <c r="O842" s="79"/>
    </row>
    <row r="843" spans="5:15" s="2" customFormat="1" x14ac:dyDescent="0.25">
      <c r="E843" s="78"/>
      <c r="F843" s="78"/>
      <c r="G843" s="78"/>
      <c r="H843" s="79"/>
      <c r="K843" s="79"/>
      <c r="L843" s="80"/>
      <c r="O843" s="79"/>
    </row>
    <row r="844" spans="5:15" s="2" customFormat="1" x14ac:dyDescent="0.25">
      <c r="E844" s="78"/>
      <c r="F844" s="78"/>
      <c r="G844" s="78"/>
      <c r="H844" s="79"/>
      <c r="K844" s="79"/>
      <c r="L844" s="80"/>
      <c r="O844" s="79"/>
    </row>
    <row r="845" spans="5:15" s="2" customFormat="1" x14ac:dyDescent="0.25">
      <c r="E845" s="78"/>
      <c r="F845" s="78"/>
      <c r="G845" s="78"/>
      <c r="H845" s="79"/>
      <c r="K845" s="79"/>
      <c r="L845" s="80"/>
      <c r="O845" s="79"/>
    </row>
    <row r="846" spans="5:15" s="2" customFormat="1" x14ac:dyDescent="0.25">
      <c r="E846" s="78"/>
      <c r="F846" s="78"/>
      <c r="G846" s="78"/>
      <c r="H846" s="79"/>
      <c r="K846" s="79"/>
      <c r="L846" s="80"/>
      <c r="O846" s="79"/>
    </row>
    <row r="847" spans="5:15" s="2" customFormat="1" x14ac:dyDescent="0.25">
      <c r="E847" s="78"/>
      <c r="F847" s="78"/>
      <c r="G847" s="78"/>
      <c r="H847" s="79"/>
      <c r="K847" s="79"/>
      <c r="L847" s="80"/>
      <c r="O847" s="79"/>
    </row>
    <row r="848" spans="5:15" s="2" customFormat="1" x14ac:dyDescent="0.25">
      <c r="E848" s="78"/>
      <c r="F848" s="78"/>
      <c r="G848" s="78"/>
      <c r="H848" s="79"/>
      <c r="K848" s="79"/>
      <c r="L848" s="80"/>
      <c r="O848" s="79"/>
    </row>
    <row r="849" spans="5:15" s="2" customFormat="1" x14ac:dyDescent="0.25">
      <c r="E849" s="78"/>
      <c r="F849" s="78"/>
      <c r="G849" s="78"/>
      <c r="H849" s="79"/>
      <c r="K849" s="79"/>
      <c r="L849" s="80"/>
      <c r="O849" s="79"/>
    </row>
    <row r="850" spans="5:15" s="2" customFormat="1" x14ac:dyDescent="0.25">
      <c r="E850" s="78"/>
      <c r="F850" s="78"/>
      <c r="G850" s="78"/>
      <c r="H850" s="79"/>
      <c r="K850" s="79"/>
      <c r="L850" s="80"/>
      <c r="O850" s="79"/>
    </row>
    <row r="851" spans="5:15" s="2" customFormat="1" x14ac:dyDescent="0.25">
      <c r="E851" s="78"/>
      <c r="F851" s="78"/>
      <c r="G851" s="78"/>
      <c r="H851" s="79"/>
      <c r="K851" s="79"/>
      <c r="L851" s="80"/>
      <c r="O851" s="79"/>
    </row>
    <row r="852" spans="5:15" s="2" customFormat="1" x14ac:dyDescent="0.25">
      <c r="E852" s="78"/>
      <c r="F852" s="78"/>
      <c r="G852" s="78"/>
      <c r="H852" s="79"/>
      <c r="K852" s="79"/>
      <c r="L852" s="80"/>
      <c r="O852" s="79"/>
    </row>
    <row r="853" spans="5:15" s="2" customFormat="1" x14ac:dyDescent="0.25">
      <c r="E853" s="78"/>
      <c r="F853" s="78"/>
      <c r="G853" s="78"/>
      <c r="H853" s="79"/>
      <c r="K853" s="79"/>
      <c r="L853" s="80"/>
      <c r="O853" s="79"/>
    </row>
    <row r="854" spans="5:15" s="2" customFormat="1" x14ac:dyDescent="0.25">
      <c r="E854" s="78"/>
      <c r="F854" s="78"/>
      <c r="G854" s="78"/>
      <c r="H854" s="79"/>
      <c r="K854" s="79"/>
      <c r="L854" s="80"/>
      <c r="O854" s="79"/>
    </row>
    <row r="855" spans="5:15" s="2" customFormat="1" x14ac:dyDescent="0.25">
      <c r="E855" s="78"/>
      <c r="F855" s="78"/>
      <c r="G855" s="78"/>
      <c r="H855" s="79"/>
      <c r="K855" s="79"/>
      <c r="L855" s="80"/>
      <c r="O855" s="79"/>
    </row>
    <row r="856" spans="5:15" s="2" customFormat="1" x14ac:dyDescent="0.25">
      <c r="E856" s="78"/>
      <c r="F856" s="78"/>
      <c r="G856" s="78"/>
      <c r="H856" s="79"/>
      <c r="K856" s="79"/>
      <c r="L856" s="80"/>
      <c r="O856" s="79"/>
    </row>
    <row r="857" spans="5:15" s="2" customFormat="1" x14ac:dyDescent="0.25">
      <c r="E857" s="78"/>
      <c r="F857" s="78"/>
      <c r="G857" s="78"/>
      <c r="H857" s="79"/>
      <c r="K857" s="79"/>
      <c r="L857" s="80"/>
      <c r="O857" s="79"/>
    </row>
    <row r="858" spans="5:15" s="2" customFormat="1" x14ac:dyDescent="0.25">
      <c r="E858" s="78"/>
      <c r="F858" s="78"/>
      <c r="G858" s="78"/>
      <c r="H858" s="79"/>
      <c r="K858" s="79"/>
      <c r="L858" s="80"/>
      <c r="O858" s="79"/>
    </row>
    <row r="859" spans="5:15" s="2" customFormat="1" x14ac:dyDescent="0.25">
      <c r="E859" s="78"/>
      <c r="F859" s="78"/>
      <c r="G859" s="78"/>
      <c r="H859" s="79"/>
      <c r="K859" s="79"/>
      <c r="L859" s="80"/>
      <c r="O859" s="79"/>
    </row>
    <row r="860" spans="5:15" s="2" customFormat="1" x14ac:dyDescent="0.25">
      <c r="E860" s="78"/>
      <c r="F860" s="78"/>
      <c r="G860" s="78"/>
      <c r="H860" s="79"/>
      <c r="K860" s="79"/>
      <c r="L860" s="80"/>
      <c r="O860" s="79"/>
    </row>
    <row r="861" spans="5:15" s="2" customFormat="1" x14ac:dyDescent="0.25">
      <c r="E861" s="78"/>
      <c r="F861" s="78"/>
      <c r="G861" s="78"/>
      <c r="H861" s="79"/>
      <c r="K861" s="79"/>
      <c r="L861" s="80"/>
      <c r="O861" s="79"/>
    </row>
    <row r="862" spans="5:15" s="2" customFormat="1" x14ac:dyDescent="0.25">
      <c r="E862" s="78"/>
      <c r="F862" s="78"/>
      <c r="G862" s="78"/>
      <c r="H862" s="79"/>
      <c r="K862" s="79"/>
      <c r="L862" s="80"/>
      <c r="O862" s="79"/>
    </row>
    <row r="863" spans="5:15" s="2" customFormat="1" x14ac:dyDescent="0.25">
      <c r="E863" s="78"/>
      <c r="F863" s="78"/>
      <c r="G863" s="78"/>
      <c r="H863" s="79"/>
      <c r="K863" s="79"/>
      <c r="L863" s="80"/>
      <c r="O863" s="79"/>
    </row>
    <row r="864" spans="5:15" s="2" customFormat="1" x14ac:dyDescent="0.25">
      <c r="E864" s="78"/>
      <c r="F864" s="78"/>
      <c r="G864" s="78"/>
      <c r="H864" s="79"/>
      <c r="K864" s="79"/>
      <c r="L864" s="80"/>
      <c r="O864" s="79"/>
    </row>
    <row r="865" spans="5:15" s="2" customFormat="1" x14ac:dyDescent="0.25">
      <c r="E865" s="78"/>
      <c r="F865" s="78"/>
      <c r="G865" s="78"/>
      <c r="H865" s="79"/>
      <c r="K865" s="79"/>
      <c r="L865" s="80"/>
      <c r="O865" s="79"/>
    </row>
    <row r="866" spans="5:15" s="2" customFormat="1" x14ac:dyDescent="0.25">
      <c r="E866" s="78"/>
      <c r="F866" s="78"/>
      <c r="G866" s="78"/>
      <c r="H866" s="79"/>
      <c r="K866" s="79"/>
      <c r="L866" s="80"/>
      <c r="O866" s="79"/>
    </row>
    <row r="867" spans="5:15" s="2" customFormat="1" x14ac:dyDescent="0.25">
      <c r="E867" s="78"/>
      <c r="F867" s="78"/>
      <c r="G867" s="78"/>
      <c r="H867" s="79"/>
      <c r="K867" s="79"/>
      <c r="L867" s="80"/>
      <c r="O867" s="79"/>
    </row>
    <row r="868" spans="5:15" s="2" customFormat="1" x14ac:dyDescent="0.25">
      <c r="E868" s="78"/>
      <c r="F868" s="78"/>
      <c r="G868" s="78"/>
      <c r="H868" s="79"/>
      <c r="K868" s="79"/>
      <c r="L868" s="80"/>
      <c r="O868" s="79"/>
    </row>
    <row r="869" spans="5:15" s="2" customFormat="1" x14ac:dyDescent="0.25">
      <c r="E869" s="78"/>
      <c r="F869" s="78"/>
      <c r="G869" s="78"/>
      <c r="H869" s="79"/>
      <c r="K869" s="79"/>
      <c r="L869" s="80"/>
      <c r="O869" s="79"/>
    </row>
    <row r="870" spans="5:15" s="2" customFormat="1" x14ac:dyDescent="0.25">
      <c r="E870" s="78"/>
      <c r="F870" s="78"/>
      <c r="G870" s="78"/>
      <c r="H870" s="79"/>
      <c r="K870" s="79"/>
      <c r="L870" s="80"/>
      <c r="O870" s="79"/>
    </row>
    <row r="871" spans="5:15" s="2" customFormat="1" x14ac:dyDescent="0.25">
      <c r="E871" s="78"/>
      <c r="F871" s="78"/>
      <c r="G871" s="78"/>
      <c r="H871" s="79"/>
      <c r="K871" s="79"/>
      <c r="L871" s="80"/>
      <c r="O871" s="79"/>
    </row>
    <row r="872" spans="5:15" s="2" customFormat="1" x14ac:dyDescent="0.25">
      <c r="E872" s="78"/>
      <c r="F872" s="78"/>
      <c r="G872" s="78"/>
      <c r="H872" s="79"/>
      <c r="K872" s="79"/>
      <c r="L872" s="80"/>
      <c r="O872" s="79"/>
    </row>
    <row r="873" spans="5:15" s="2" customFormat="1" x14ac:dyDescent="0.25">
      <c r="E873" s="78"/>
      <c r="F873" s="78"/>
      <c r="G873" s="78"/>
      <c r="H873" s="79"/>
      <c r="K873" s="79"/>
      <c r="L873" s="80"/>
      <c r="O873" s="79"/>
    </row>
    <row r="874" spans="5:15" s="2" customFormat="1" x14ac:dyDescent="0.25">
      <c r="E874" s="78"/>
      <c r="F874" s="78"/>
      <c r="G874" s="78"/>
      <c r="H874" s="79"/>
      <c r="K874" s="79"/>
      <c r="L874" s="80"/>
      <c r="O874" s="79"/>
    </row>
    <row r="875" spans="5:15" s="2" customFormat="1" x14ac:dyDescent="0.25">
      <c r="E875" s="78"/>
      <c r="F875" s="78"/>
      <c r="G875" s="78"/>
      <c r="H875" s="79"/>
      <c r="K875" s="79"/>
      <c r="L875" s="80"/>
      <c r="O875" s="79"/>
    </row>
    <row r="876" spans="5:15" s="2" customFormat="1" x14ac:dyDescent="0.25">
      <c r="E876" s="78"/>
      <c r="F876" s="78"/>
      <c r="G876" s="78"/>
      <c r="H876" s="79"/>
      <c r="K876" s="79"/>
      <c r="L876" s="80"/>
      <c r="O876" s="79"/>
    </row>
    <row r="877" spans="5:15" s="2" customFormat="1" x14ac:dyDescent="0.25">
      <c r="E877" s="78"/>
      <c r="F877" s="78"/>
      <c r="G877" s="78"/>
      <c r="H877" s="79"/>
      <c r="K877" s="79"/>
      <c r="L877" s="80"/>
      <c r="O877" s="79"/>
    </row>
    <row r="878" spans="5:15" s="2" customFormat="1" x14ac:dyDescent="0.25">
      <c r="E878" s="78"/>
      <c r="F878" s="78"/>
      <c r="G878" s="78"/>
      <c r="H878" s="79"/>
      <c r="K878" s="79"/>
      <c r="L878" s="80"/>
      <c r="O878" s="79"/>
    </row>
    <row r="879" spans="5:15" s="2" customFormat="1" x14ac:dyDescent="0.25">
      <c r="E879" s="78"/>
      <c r="F879" s="78"/>
      <c r="G879" s="78"/>
      <c r="H879" s="79"/>
      <c r="K879" s="79"/>
      <c r="L879" s="80"/>
      <c r="O879" s="79"/>
    </row>
    <row r="880" spans="5:15" s="2" customFormat="1" x14ac:dyDescent="0.25">
      <c r="E880" s="78"/>
      <c r="F880" s="78"/>
      <c r="G880" s="78"/>
      <c r="H880" s="79"/>
      <c r="K880" s="79"/>
      <c r="L880" s="80"/>
      <c r="O880" s="79"/>
    </row>
    <row r="881" spans="5:15" s="2" customFormat="1" x14ac:dyDescent="0.25">
      <c r="E881" s="78"/>
      <c r="F881" s="78"/>
      <c r="G881" s="78"/>
      <c r="H881" s="79"/>
      <c r="K881" s="79"/>
      <c r="L881" s="80"/>
      <c r="O881" s="79"/>
    </row>
    <row r="882" spans="5:15" s="2" customFormat="1" x14ac:dyDescent="0.25">
      <c r="E882" s="78"/>
      <c r="F882" s="78"/>
      <c r="G882" s="78"/>
      <c r="H882" s="79"/>
      <c r="K882" s="79"/>
      <c r="L882" s="80"/>
      <c r="O882" s="79"/>
    </row>
    <row r="883" spans="5:15" s="2" customFormat="1" x14ac:dyDescent="0.25">
      <c r="E883" s="78"/>
      <c r="F883" s="78"/>
      <c r="G883" s="78"/>
      <c r="H883" s="79"/>
      <c r="K883" s="79"/>
      <c r="L883" s="80"/>
      <c r="O883" s="79"/>
    </row>
    <row r="884" spans="5:15" s="2" customFormat="1" x14ac:dyDescent="0.25">
      <c r="E884" s="78"/>
      <c r="F884" s="78"/>
      <c r="G884" s="78"/>
      <c r="H884" s="79"/>
      <c r="K884" s="79"/>
      <c r="L884" s="80"/>
      <c r="O884" s="79"/>
    </row>
    <row r="885" spans="5:15" s="2" customFormat="1" x14ac:dyDescent="0.25">
      <c r="E885" s="78"/>
      <c r="F885" s="78"/>
      <c r="G885" s="78"/>
      <c r="H885" s="79"/>
      <c r="K885" s="79"/>
      <c r="L885" s="80"/>
      <c r="O885" s="79"/>
    </row>
    <row r="886" spans="5:15" s="2" customFormat="1" x14ac:dyDescent="0.25">
      <c r="E886" s="78"/>
      <c r="F886" s="78"/>
      <c r="G886" s="78"/>
      <c r="H886" s="79"/>
      <c r="K886" s="79"/>
      <c r="L886" s="80"/>
      <c r="O886" s="79"/>
    </row>
    <row r="887" spans="5:15" s="2" customFormat="1" x14ac:dyDescent="0.25">
      <c r="E887" s="78"/>
      <c r="F887" s="78"/>
      <c r="G887" s="78"/>
      <c r="H887" s="79"/>
      <c r="K887" s="79"/>
      <c r="L887" s="80"/>
      <c r="O887" s="79"/>
    </row>
    <row r="888" spans="5:15" s="2" customFormat="1" x14ac:dyDescent="0.25">
      <c r="E888" s="78"/>
      <c r="F888" s="78"/>
      <c r="G888" s="78"/>
      <c r="H888" s="79"/>
      <c r="K888" s="79"/>
      <c r="L888" s="80"/>
      <c r="O888" s="79"/>
    </row>
    <row r="889" spans="5:15" s="2" customFormat="1" x14ac:dyDescent="0.25">
      <c r="E889" s="78"/>
      <c r="F889" s="78"/>
      <c r="G889" s="78"/>
      <c r="H889" s="79"/>
      <c r="K889" s="79"/>
      <c r="L889" s="80"/>
      <c r="O889" s="79"/>
    </row>
    <row r="890" spans="5:15" s="2" customFormat="1" x14ac:dyDescent="0.25">
      <c r="E890" s="78"/>
      <c r="F890" s="78"/>
      <c r="G890" s="78"/>
      <c r="H890" s="79"/>
      <c r="K890" s="79"/>
      <c r="L890" s="80"/>
      <c r="O890" s="79"/>
    </row>
    <row r="891" spans="5:15" s="2" customFormat="1" x14ac:dyDescent="0.25">
      <c r="E891" s="78"/>
      <c r="F891" s="78"/>
      <c r="G891" s="78"/>
      <c r="H891" s="79"/>
      <c r="K891" s="79"/>
      <c r="L891" s="80"/>
      <c r="O891" s="79"/>
    </row>
    <row r="892" spans="5:15" s="2" customFormat="1" x14ac:dyDescent="0.25">
      <c r="E892" s="78"/>
      <c r="F892" s="78"/>
      <c r="G892" s="78"/>
      <c r="H892" s="79"/>
      <c r="K892" s="79"/>
      <c r="L892" s="80"/>
      <c r="O892" s="79"/>
    </row>
    <row r="893" spans="5:15" s="2" customFormat="1" x14ac:dyDescent="0.25">
      <c r="E893" s="78"/>
      <c r="F893" s="78"/>
      <c r="G893" s="78"/>
      <c r="H893" s="79"/>
      <c r="K893" s="79"/>
      <c r="L893" s="80"/>
      <c r="O893" s="79"/>
    </row>
    <row r="894" spans="5:15" s="2" customFormat="1" x14ac:dyDescent="0.25">
      <c r="E894" s="78"/>
      <c r="F894" s="78"/>
      <c r="G894" s="78"/>
      <c r="H894" s="79"/>
      <c r="K894" s="79"/>
      <c r="L894" s="80"/>
      <c r="O894" s="79"/>
    </row>
    <row r="895" spans="5:15" s="2" customFormat="1" x14ac:dyDescent="0.25">
      <c r="E895" s="78"/>
      <c r="F895" s="78"/>
      <c r="G895" s="78"/>
      <c r="H895" s="79"/>
      <c r="K895" s="79"/>
      <c r="L895" s="80"/>
      <c r="O895" s="79"/>
    </row>
    <row r="896" spans="5:15" s="2" customFormat="1" x14ac:dyDescent="0.25">
      <c r="E896" s="78"/>
      <c r="F896" s="78"/>
      <c r="G896" s="78"/>
      <c r="H896" s="79"/>
      <c r="K896" s="79"/>
      <c r="L896" s="80"/>
      <c r="O896" s="79"/>
    </row>
    <row r="897" spans="5:15" s="2" customFormat="1" x14ac:dyDescent="0.25">
      <c r="E897" s="78"/>
      <c r="F897" s="78"/>
      <c r="G897" s="78"/>
      <c r="H897" s="79"/>
      <c r="K897" s="79"/>
      <c r="L897" s="80"/>
      <c r="O897" s="79"/>
    </row>
    <row r="898" spans="5:15" s="2" customFormat="1" x14ac:dyDescent="0.25">
      <c r="E898" s="78"/>
      <c r="F898" s="78"/>
      <c r="G898" s="78"/>
      <c r="H898" s="79"/>
      <c r="K898" s="79"/>
      <c r="L898" s="80"/>
      <c r="O898" s="79"/>
    </row>
    <row r="899" spans="5:15" s="2" customFormat="1" x14ac:dyDescent="0.25">
      <c r="E899" s="78"/>
      <c r="F899" s="78"/>
      <c r="G899" s="78"/>
      <c r="H899" s="79"/>
      <c r="K899" s="79"/>
      <c r="L899" s="80"/>
      <c r="O899" s="79"/>
    </row>
    <row r="900" spans="5:15" s="2" customFormat="1" x14ac:dyDescent="0.25">
      <c r="E900" s="78"/>
      <c r="F900" s="78"/>
      <c r="G900" s="78"/>
      <c r="H900" s="79"/>
      <c r="K900" s="79"/>
      <c r="L900" s="80"/>
      <c r="O900" s="79"/>
    </row>
    <row r="901" spans="5:15" s="2" customFormat="1" x14ac:dyDescent="0.25">
      <c r="E901" s="78"/>
      <c r="F901" s="78"/>
      <c r="G901" s="78"/>
      <c r="H901" s="79"/>
      <c r="K901" s="79"/>
      <c r="L901" s="80"/>
      <c r="O901" s="79"/>
    </row>
    <row r="902" spans="5:15" s="2" customFormat="1" x14ac:dyDescent="0.25">
      <c r="E902" s="78"/>
      <c r="F902" s="78"/>
      <c r="G902" s="78"/>
      <c r="H902" s="79"/>
      <c r="K902" s="79"/>
      <c r="L902" s="80"/>
      <c r="O902" s="79"/>
    </row>
    <row r="903" spans="5:15" s="2" customFormat="1" x14ac:dyDescent="0.25">
      <c r="E903" s="78"/>
      <c r="F903" s="78"/>
      <c r="G903" s="78"/>
      <c r="H903" s="79"/>
      <c r="K903" s="79"/>
      <c r="L903" s="80"/>
      <c r="O903" s="79"/>
    </row>
    <row r="904" spans="5:15" s="2" customFormat="1" x14ac:dyDescent="0.25">
      <c r="E904" s="78"/>
      <c r="F904" s="78"/>
      <c r="G904" s="78"/>
      <c r="H904" s="79"/>
      <c r="K904" s="79"/>
      <c r="L904" s="80"/>
      <c r="O904" s="79"/>
    </row>
    <row r="905" spans="5:15" s="2" customFormat="1" x14ac:dyDescent="0.25">
      <c r="E905" s="78"/>
      <c r="F905" s="78"/>
      <c r="G905" s="78"/>
      <c r="H905" s="79"/>
      <c r="K905" s="79"/>
      <c r="L905" s="80"/>
      <c r="O905" s="79"/>
    </row>
    <row r="906" spans="5:15" s="2" customFormat="1" x14ac:dyDescent="0.25">
      <c r="E906" s="78"/>
      <c r="F906" s="78"/>
      <c r="G906" s="78"/>
      <c r="H906" s="79"/>
      <c r="K906" s="79"/>
      <c r="L906" s="80"/>
      <c r="O906" s="79"/>
    </row>
    <row r="907" spans="5:15" s="2" customFormat="1" x14ac:dyDescent="0.25">
      <c r="E907" s="78"/>
      <c r="F907" s="78"/>
      <c r="G907" s="78"/>
      <c r="H907" s="79"/>
      <c r="K907" s="79"/>
      <c r="L907" s="80"/>
      <c r="O907" s="79"/>
    </row>
    <row r="908" spans="5:15" s="2" customFormat="1" x14ac:dyDescent="0.25">
      <c r="E908" s="78"/>
      <c r="F908" s="78"/>
      <c r="G908" s="78"/>
      <c r="H908" s="79"/>
      <c r="K908" s="79"/>
      <c r="L908" s="80"/>
      <c r="O908" s="79"/>
    </row>
    <row r="909" spans="5:15" s="2" customFormat="1" x14ac:dyDescent="0.25">
      <c r="E909" s="78"/>
      <c r="F909" s="78"/>
      <c r="G909" s="78"/>
      <c r="H909" s="79"/>
      <c r="K909" s="79"/>
      <c r="L909" s="80"/>
      <c r="O909" s="79"/>
    </row>
    <row r="910" spans="5:15" s="2" customFormat="1" x14ac:dyDescent="0.25">
      <c r="E910" s="78"/>
      <c r="F910" s="78"/>
      <c r="G910" s="78"/>
      <c r="H910" s="79"/>
      <c r="K910" s="79"/>
      <c r="L910" s="80"/>
      <c r="O910" s="79"/>
    </row>
    <row r="911" spans="5:15" s="2" customFormat="1" x14ac:dyDescent="0.25">
      <c r="E911" s="78"/>
      <c r="F911" s="78"/>
      <c r="G911" s="78"/>
      <c r="H911" s="79"/>
      <c r="K911" s="79"/>
      <c r="L911" s="80"/>
      <c r="O911" s="79"/>
    </row>
    <row r="912" spans="5:15" s="2" customFormat="1" x14ac:dyDescent="0.25">
      <c r="E912" s="78"/>
      <c r="F912" s="78"/>
      <c r="G912" s="78"/>
      <c r="H912" s="79"/>
      <c r="K912" s="79"/>
      <c r="L912" s="80"/>
      <c r="O912" s="79"/>
    </row>
    <row r="913" spans="5:15" s="2" customFormat="1" x14ac:dyDescent="0.25">
      <c r="E913" s="78"/>
      <c r="F913" s="78"/>
      <c r="G913" s="78"/>
      <c r="H913" s="79"/>
      <c r="K913" s="79"/>
      <c r="L913" s="80"/>
      <c r="O913" s="79"/>
    </row>
    <row r="914" spans="5:15" s="2" customFormat="1" x14ac:dyDescent="0.25">
      <c r="E914" s="78"/>
      <c r="F914" s="78"/>
      <c r="G914" s="78"/>
      <c r="H914" s="79"/>
      <c r="K914" s="79"/>
      <c r="L914" s="80"/>
      <c r="O914" s="79"/>
    </row>
    <row r="915" spans="5:15" s="2" customFormat="1" x14ac:dyDescent="0.25">
      <c r="E915" s="78"/>
      <c r="F915" s="78"/>
      <c r="G915" s="78"/>
      <c r="H915" s="79"/>
      <c r="K915" s="79"/>
      <c r="L915" s="80"/>
      <c r="O915" s="79"/>
    </row>
    <row r="916" spans="5:15" s="2" customFormat="1" x14ac:dyDescent="0.25">
      <c r="E916" s="78"/>
      <c r="F916" s="78"/>
      <c r="G916" s="78"/>
      <c r="H916" s="79"/>
      <c r="K916" s="79"/>
      <c r="L916" s="80"/>
      <c r="O916" s="79"/>
    </row>
    <row r="917" spans="5:15" s="2" customFormat="1" x14ac:dyDescent="0.25">
      <c r="E917" s="78"/>
      <c r="F917" s="78"/>
      <c r="G917" s="78"/>
      <c r="H917" s="79"/>
      <c r="K917" s="79"/>
      <c r="L917" s="80"/>
      <c r="O917" s="79"/>
    </row>
    <row r="918" spans="5:15" s="2" customFormat="1" x14ac:dyDescent="0.25">
      <c r="E918" s="78"/>
      <c r="F918" s="78"/>
      <c r="G918" s="78"/>
      <c r="H918" s="79"/>
      <c r="K918" s="79"/>
      <c r="L918" s="80"/>
      <c r="O918" s="79"/>
    </row>
    <row r="919" spans="5:15" s="2" customFormat="1" x14ac:dyDescent="0.25">
      <c r="E919" s="78"/>
      <c r="F919" s="78"/>
      <c r="G919" s="78"/>
      <c r="H919" s="79"/>
      <c r="K919" s="79"/>
      <c r="L919" s="80"/>
      <c r="O919" s="79"/>
    </row>
    <row r="920" spans="5:15" s="2" customFormat="1" x14ac:dyDescent="0.25">
      <c r="E920" s="78"/>
      <c r="F920" s="78"/>
      <c r="G920" s="78"/>
      <c r="H920" s="79"/>
      <c r="K920" s="79"/>
      <c r="L920" s="80"/>
      <c r="O920" s="79"/>
    </row>
    <row r="921" spans="5:15" s="2" customFormat="1" x14ac:dyDescent="0.25">
      <c r="E921" s="78"/>
      <c r="F921" s="78"/>
      <c r="G921" s="78"/>
      <c r="H921" s="79"/>
      <c r="K921" s="79"/>
      <c r="L921" s="80"/>
      <c r="O921" s="79"/>
    </row>
    <row r="922" spans="5:15" s="2" customFormat="1" x14ac:dyDescent="0.25">
      <c r="E922" s="78"/>
      <c r="F922" s="78"/>
      <c r="G922" s="78"/>
      <c r="H922" s="79"/>
      <c r="K922" s="79"/>
      <c r="L922" s="80"/>
      <c r="O922" s="79"/>
    </row>
    <row r="923" spans="5:15" s="2" customFormat="1" x14ac:dyDescent="0.25">
      <c r="E923" s="78"/>
      <c r="F923" s="78"/>
      <c r="G923" s="78"/>
      <c r="H923" s="79"/>
      <c r="K923" s="79"/>
      <c r="L923" s="80"/>
      <c r="O923" s="79"/>
    </row>
    <row r="924" spans="5:15" s="2" customFormat="1" x14ac:dyDescent="0.25">
      <c r="E924" s="78"/>
      <c r="F924" s="78"/>
      <c r="G924" s="78"/>
      <c r="H924" s="79"/>
      <c r="K924" s="79"/>
      <c r="L924" s="80"/>
      <c r="O924" s="79"/>
    </row>
    <row r="925" spans="5:15" s="2" customFormat="1" x14ac:dyDescent="0.25">
      <c r="E925" s="78"/>
      <c r="F925" s="78"/>
      <c r="G925" s="78"/>
      <c r="H925" s="79"/>
      <c r="K925" s="79"/>
      <c r="L925" s="80"/>
      <c r="O925" s="79"/>
    </row>
    <row r="926" spans="5:15" s="2" customFormat="1" x14ac:dyDescent="0.25">
      <c r="E926" s="78"/>
      <c r="F926" s="78"/>
      <c r="G926" s="78"/>
      <c r="H926" s="79"/>
      <c r="K926" s="79"/>
      <c r="L926" s="80"/>
      <c r="O926" s="79"/>
    </row>
    <row r="927" spans="5:15" s="2" customFormat="1" x14ac:dyDescent="0.25">
      <c r="E927" s="78"/>
      <c r="F927" s="78"/>
      <c r="G927" s="78"/>
      <c r="H927" s="79"/>
      <c r="K927" s="79"/>
      <c r="L927" s="80"/>
      <c r="O927" s="79"/>
    </row>
    <row r="928" spans="5:15" s="2" customFormat="1" x14ac:dyDescent="0.25">
      <c r="E928" s="78"/>
      <c r="F928" s="78"/>
      <c r="G928" s="78"/>
      <c r="H928" s="79"/>
      <c r="K928" s="79"/>
      <c r="L928" s="80"/>
      <c r="O928" s="79"/>
    </row>
    <row r="929" spans="5:15" s="2" customFormat="1" x14ac:dyDescent="0.25">
      <c r="E929" s="78"/>
      <c r="F929" s="78"/>
      <c r="G929" s="78"/>
      <c r="H929" s="79"/>
      <c r="K929" s="79"/>
      <c r="L929" s="80"/>
      <c r="O929" s="79"/>
    </row>
    <row r="930" spans="5:15" s="2" customFormat="1" x14ac:dyDescent="0.25">
      <c r="E930" s="78"/>
      <c r="F930" s="78"/>
      <c r="G930" s="78"/>
      <c r="H930" s="79"/>
      <c r="K930" s="79"/>
      <c r="L930" s="80"/>
      <c r="O930" s="79"/>
    </row>
    <row r="931" spans="5:15" s="2" customFormat="1" x14ac:dyDescent="0.25">
      <c r="E931" s="78"/>
      <c r="F931" s="78"/>
      <c r="G931" s="78"/>
      <c r="H931" s="79"/>
      <c r="K931" s="79"/>
      <c r="L931" s="80"/>
      <c r="O931" s="79"/>
    </row>
    <row r="932" spans="5:15" s="2" customFormat="1" x14ac:dyDescent="0.25">
      <c r="E932" s="78"/>
      <c r="F932" s="78"/>
      <c r="G932" s="78"/>
      <c r="H932" s="79"/>
      <c r="K932" s="79"/>
      <c r="L932" s="80"/>
      <c r="O932" s="79"/>
    </row>
    <row r="933" spans="5:15" s="2" customFormat="1" x14ac:dyDescent="0.25">
      <c r="E933" s="78"/>
      <c r="F933" s="78"/>
      <c r="G933" s="78"/>
      <c r="H933" s="79"/>
      <c r="K933" s="79"/>
      <c r="L933" s="80"/>
      <c r="O933" s="79"/>
    </row>
    <row r="934" spans="5:15" s="2" customFormat="1" x14ac:dyDescent="0.25">
      <c r="E934" s="78"/>
      <c r="F934" s="78"/>
      <c r="G934" s="78"/>
      <c r="H934" s="79"/>
      <c r="K934" s="79"/>
      <c r="L934" s="80"/>
      <c r="O934" s="79"/>
    </row>
    <row r="935" spans="5:15" s="2" customFormat="1" x14ac:dyDescent="0.25">
      <c r="E935" s="78"/>
      <c r="F935" s="78"/>
      <c r="G935" s="78"/>
      <c r="H935" s="79"/>
      <c r="K935" s="79"/>
      <c r="L935" s="80"/>
      <c r="O935" s="79"/>
    </row>
    <row r="936" spans="5:15" s="2" customFormat="1" x14ac:dyDescent="0.25">
      <c r="E936" s="78"/>
      <c r="F936" s="78"/>
      <c r="G936" s="78"/>
      <c r="H936" s="79"/>
      <c r="K936" s="79"/>
      <c r="L936" s="80"/>
      <c r="O936" s="79"/>
    </row>
    <row r="937" spans="5:15" s="2" customFormat="1" x14ac:dyDescent="0.25">
      <c r="E937" s="78"/>
      <c r="F937" s="78"/>
      <c r="G937" s="78"/>
      <c r="H937" s="79"/>
      <c r="K937" s="79"/>
      <c r="L937" s="80"/>
      <c r="O937" s="79"/>
    </row>
    <row r="938" spans="5:15" s="2" customFormat="1" x14ac:dyDescent="0.25">
      <c r="E938" s="78"/>
      <c r="F938" s="78"/>
      <c r="G938" s="78"/>
      <c r="H938" s="79"/>
      <c r="K938" s="79"/>
      <c r="L938" s="80"/>
      <c r="O938" s="79"/>
    </row>
    <row r="939" spans="5:15" s="2" customFormat="1" x14ac:dyDescent="0.25">
      <c r="E939" s="78"/>
      <c r="F939" s="78"/>
      <c r="G939" s="78"/>
      <c r="H939" s="79"/>
      <c r="K939" s="79"/>
      <c r="L939" s="80"/>
      <c r="O939" s="79"/>
    </row>
    <row r="940" spans="5:15" s="2" customFormat="1" x14ac:dyDescent="0.25">
      <c r="E940" s="78"/>
      <c r="F940" s="78"/>
      <c r="G940" s="78"/>
      <c r="H940" s="79"/>
      <c r="K940" s="79"/>
      <c r="L940" s="80"/>
      <c r="O940" s="79"/>
    </row>
    <row r="941" spans="5:15" s="2" customFormat="1" x14ac:dyDescent="0.25">
      <c r="E941" s="78"/>
      <c r="F941" s="78"/>
      <c r="G941" s="78"/>
      <c r="H941" s="79"/>
      <c r="K941" s="79"/>
      <c r="L941" s="80"/>
      <c r="O941" s="79"/>
    </row>
    <row r="942" spans="5:15" s="2" customFormat="1" x14ac:dyDescent="0.25">
      <c r="E942" s="78"/>
      <c r="F942" s="78"/>
      <c r="G942" s="78"/>
      <c r="H942" s="79"/>
      <c r="K942" s="79"/>
      <c r="L942" s="80"/>
      <c r="O942" s="79"/>
    </row>
    <row r="943" spans="5:15" s="2" customFormat="1" x14ac:dyDescent="0.25">
      <c r="E943" s="78"/>
      <c r="F943" s="78"/>
      <c r="G943" s="78"/>
      <c r="H943" s="79"/>
      <c r="K943" s="79"/>
      <c r="L943" s="80"/>
      <c r="O943" s="79"/>
    </row>
    <row r="944" spans="5:15" s="2" customFormat="1" x14ac:dyDescent="0.25">
      <c r="E944" s="78"/>
      <c r="F944" s="78"/>
      <c r="G944" s="78"/>
      <c r="H944" s="79"/>
      <c r="K944" s="79"/>
      <c r="L944" s="80"/>
      <c r="O944" s="79"/>
    </row>
    <row r="945" spans="5:15" s="2" customFormat="1" x14ac:dyDescent="0.25">
      <c r="E945" s="78"/>
      <c r="F945" s="78"/>
      <c r="G945" s="78"/>
      <c r="H945" s="79"/>
      <c r="K945" s="79"/>
      <c r="L945" s="80"/>
      <c r="O945" s="79"/>
    </row>
    <row r="946" spans="5:15" s="2" customFormat="1" x14ac:dyDescent="0.25">
      <c r="E946" s="78"/>
      <c r="F946" s="78"/>
      <c r="G946" s="78"/>
      <c r="H946" s="79"/>
      <c r="K946" s="79"/>
      <c r="L946" s="80"/>
      <c r="O946" s="79"/>
    </row>
    <row r="947" spans="5:15" s="2" customFormat="1" x14ac:dyDescent="0.25">
      <c r="E947" s="78"/>
      <c r="F947" s="78"/>
      <c r="G947" s="78"/>
      <c r="H947" s="79"/>
      <c r="K947" s="79"/>
      <c r="L947" s="80"/>
      <c r="O947" s="79"/>
    </row>
    <row r="948" spans="5:15" s="2" customFormat="1" x14ac:dyDescent="0.25">
      <c r="E948" s="78"/>
      <c r="F948" s="78"/>
      <c r="G948" s="78"/>
      <c r="H948" s="79"/>
      <c r="K948" s="79"/>
      <c r="L948" s="80"/>
      <c r="O948" s="79"/>
    </row>
    <row r="949" spans="5:15" s="2" customFormat="1" x14ac:dyDescent="0.25">
      <c r="E949" s="78"/>
      <c r="F949" s="78"/>
      <c r="G949" s="78"/>
      <c r="H949" s="79"/>
      <c r="K949" s="79"/>
      <c r="L949" s="80"/>
      <c r="O949" s="79"/>
    </row>
    <row r="950" spans="5:15" s="2" customFormat="1" x14ac:dyDescent="0.25">
      <c r="E950" s="78"/>
      <c r="F950" s="78"/>
      <c r="G950" s="78"/>
      <c r="H950" s="79"/>
      <c r="K950" s="79"/>
      <c r="L950" s="80"/>
      <c r="O950" s="79"/>
    </row>
    <row r="951" spans="5:15" s="2" customFormat="1" x14ac:dyDescent="0.25">
      <c r="E951" s="78"/>
      <c r="F951" s="78"/>
      <c r="G951" s="78"/>
      <c r="H951" s="79"/>
      <c r="K951" s="79"/>
      <c r="L951" s="80"/>
      <c r="O951" s="79"/>
    </row>
    <row r="952" spans="5:15" s="2" customFormat="1" x14ac:dyDescent="0.25">
      <c r="E952" s="78"/>
      <c r="F952" s="78"/>
      <c r="G952" s="78"/>
      <c r="H952" s="79"/>
      <c r="K952" s="79"/>
      <c r="L952" s="80"/>
      <c r="O952" s="79"/>
    </row>
    <row r="953" spans="5:15" s="2" customFormat="1" x14ac:dyDescent="0.25">
      <c r="E953" s="78"/>
      <c r="F953" s="78"/>
      <c r="G953" s="78"/>
      <c r="H953" s="79"/>
      <c r="K953" s="79"/>
      <c r="L953" s="80"/>
      <c r="O953" s="79"/>
    </row>
    <row r="954" spans="5:15" s="2" customFormat="1" x14ac:dyDescent="0.25">
      <c r="E954" s="78"/>
      <c r="F954" s="78"/>
      <c r="G954" s="78"/>
      <c r="H954" s="79"/>
      <c r="K954" s="79"/>
      <c r="L954" s="80"/>
      <c r="O954" s="79"/>
    </row>
    <row r="955" spans="5:15" s="2" customFormat="1" x14ac:dyDescent="0.25">
      <c r="E955" s="78"/>
      <c r="F955" s="78"/>
      <c r="G955" s="78"/>
      <c r="H955" s="79"/>
      <c r="K955" s="79"/>
      <c r="L955" s="80"/>
      <c r="O955" s="79"/>
    </row>
    <row r="956" spans="5:15" s="2" customFormat="1" x14ac:dyDescent="0.25">
      <c r="E956" s="78"/>
      <c r="F956" s="78"/>
      <c r="G956" s="78"/>
      <c r="H956" s="79"/>
      <c r="K956" s="79"/>
      <c r="L956" s="80"/>
      <c r="O956" s="79"/>
    </row>
    <row r="957" spans="5:15" s="2" customFormat="1" x14ac:dyDescent="0.25">
      <c r="E957" s="78"/>
      <c r="F957" s="78"/>
      <c r="G957" s="78"/>
      <c r="H957" s="79"/>
      <c r="K957" s="79"/>
      <c r="L957" s="80"/>
      <c r="O957" s="79"/>
    </row>
    <row r="958" spans="5:15" s="2" customFormat="1" x14ac:dyDescent="0.25">
      <c r="E958" s="78"/>
      <c r="F958" s="78"/>
      <c r="G958" s="78"/>
      <c r="H958" s="79"/>
      <c r="K958" s="79"/>
      <c r="L958" s="80"/>
      <c r="O958" s="79"/>
    </row>
    <row r="959" spans="5:15" s="2" customFormat="1" x14ac:dyDescent="0.25">
      <c r="E959" s="78"/>
      <c r="F959" s="78"/>
      <c r="G959" s="78"/>
      <c r="H959" s="79"/>
      <c r="K959" s="79"/>
      <c r="L959" s="80"/>
      <c r="O959" s="79"/>
    </row>
    <row r="960" spans="5:15" s="2" customFormat="1" x14ac:dyDescent="0.25">
      <c r="E960" s="78"/>
      <c r="F960" s="78"/>
      <c r="G960" s="78"/>
      <c r="H960" s="79"/>
      <c r="K960" s="79"/>
      <c r="L960" s="80"/>
      <c r="O960" s="79"/>
    </row>
    <row r="961" spans="5:15" s="2" customFormat="1" x14ac:dyDescent="0.25">
      <c r="E961" s="78"/>
      <c r="F961" s="78"/>
      <c r="G961" s="78"/>
      <c r="H961" s="79"/>
      <c r="K961" s="79"/>
      <c r="L961" s="80"/>
      <c r="O961" s="79"/>
    </row>
    <row r="962" spans="5:15" s="2" customFormat="1" x14ac:dyDescent="0.25">
      <c r="E962" s="78"/>
      <c r="F962" s="78"/>
      <c r="G962" s="78"/>
      <c r="H962" s="79"/>
      <c r="K962" s="79"/>
      <c r="L962" s="80"/>
      <c r="O962" s="79"/>
    </row>
    <row r="963" spans="5:15" s="2" customFormat="1" x14ac:dyDescent="0.25">
      <c r="E963" s="78"/>
      <c r="F963" s="78"/>
      <c r="G963" s="78"/>
      <c r="H963" s="79"/>
      <c r="K963" s="79"/>
      <c r="L963" s="80"/>
      <c r="O963" s="79"/>
    </row>
    <row r="964" spans="5:15" s="2" customFormat="1" x14ac:dyDescent="0.25">
      <c r="E964" s="78"/>
      <c r="F964" s="78"/>
      <c r="G964" s="78"/>
      <c r="H964" s="79"/>
      <c r="K964" s="79"/>
      <c r="L964" s="80"/>
      <c r="O964" s="79"/>
    </row>
    <row r="965" spans="5:15" s="2" customFormat="1" x14ac:dyDescent="0.25">
      <c r="E965" s="78"/>
      <c r="F965" s="78"/>
      <c r="G965" s="78"/>
      <c r="H965" s="79"/>
      <c r="K965" s="79"/>
      <c r="L965" s="80"/>
      <c r="O965" s="79"/>
    </row>
    <row r="966" spans="5:15" s="2" customFormat="1" x14ac:dyDescent="0.25">
      <c r="E966" s="78"/>
      <c r="F966" s="78"/>
      <c r="G966" s="78"/>
      <c r="H966" s="79"/>
      <c r="K966" s="79"/>
      <c r="L966" s="80"/>
      <c r="O966" s="79"/>
    </row>
    <row r="967" spans="5:15" s="2" customFormat="1" x14ac:dyDescent="0.25">
      <c r="E967" s="78"/>
      <c r="F967" s="78"/>
      <c r="G967" s="78"/>
      <c r="H967" s="79"/>
      <c r="K967" s="79"/>
      <c r="L967" s="80"/>
      <c r="O967" s="79"/>
    </row>
    <row r="968" spans="5:15" s="2" customFormat="1" x14ac:dyDescent="0.25">
      <c r="E968" s="78"/>
      <c r="F968" s="78"/>
      <c r="G968" s="78"/>
      <c r="H968" s="79"/>
      <c r="K968" s="79"/>
      <c r="L968" s="80"/>
      <c r="O968" s="79"/>
    </row>
    <row r="969" spans="5:15" s="2" customFormat="1" x14ac:dyDescent="0.25">
      <c r="E969" s="78"/>
      <c r="F969" s="78"/>
      <c r="G969" s="78"/>
      <c r="H969" s="79"/>
      <c r="K969" s="79"/>
      <c r="L969" s="80"/>
      <c r="O969" s="79"/>
    </row>
    <row r="970" spans="5:15" s="2" customFormat="1" x14ac:dyDescent="0.25">
      <c r="E970" s="78"/>
      <c r="F970" s="78"/>
      <c r="G970" s="78"/>
      <c r="H970" s="79"/>
      <c r="K970" s="79"/>
      <c r="L970" s="80"/>
      <c r="O970" s="79"/>
    </row>
    <row r="971" spans="5:15" s="2" customFormat="1" x14ac:dyDescent="0.25">
      <c r="E971" s="78"/>
      <c r="F971" s="78"/>
      <c r="G971" s="78"/>
      <c r="H971" s="79"/>
      <c r="K971" s="79"/>
      <c r="L971" s="80"/>
      <c r="O971" s="79"/>
    </row>
    <row r="972" spans="5:15" s="2" customFormat="1" x14ac:dyDescent="0.25">
      <c r="E972" s="78"/>
      <c r="F972" s="78"/>
      <c r="G972" s="78"/>
      <c r="H972" s="79"/>
      <c r="K972" s="79"/>
      <c r="L972" s="80"/>
      <c r="O972" s="79"/>
    </row>
    <row r="973" spans="5:15" s="2" customFormat="1" x14ac:dyDescent="0.25">
      <c r="E973" s="78"/>
      <c r="F973" s="78"/>
      <c r="G973" s="78"/>
      <c r="H973" s="79"/>
      <c r="K973" s="79"/>
      <c r="L973" s="80"/>
      <c r="O973" s="79"/>
    </row>
    <row r="974" spans="5:15" s="2" customFormat="1" x14ac:dyDescent="0.25">
      <c r="E974" s="78"/>
      <c r="F974" s="78"/>
      <c r="G974" s="78"/>
      <c r="H974" s="79"/>
      <c r="K974" s="79"/>
      <c r="L974" s="80"/>
      <c r="O974" s="79"/>
    </row>
    <row r="975" spans="5:15" s="2" customFormat="1" x14ac:dyDescent="0.25">
      <c r="E975" s="78"/>
      <c r="F975" s="78"/>
      <c r="G975" s="78"/>
      <c r="H975" s="79"/>
      <c r="K975" s="79"/>
      <c r="L975" s="80"/>
      <c r="O975" s="79"/>
    </row>
    <row r="976" spans="5:15" s="2" customFormat="1" x14ac:dyDescent="0.25">
      <c r="E976" s="78"/>
      <c r="F976" s="78"/>
      <c r="G976" s="78"/>
      <c r="H976" s="79"/>
      <c r="K976" s="79"/>
      <c r="L976" s="80"/>
      <c r="O976" s="79"/>
    </row>
    <row r="977" spans="5:15" s="2" customFormat="1" x14ac:dyDescent="0.25">
      <c r="E977" s="78"/>
      <c r="F977" s="78"/>
      <c r="G977" s="78"/>
      <c r="H977" s="79"/>
      <c r="K977" s="79"/>
      <c r="L977" s="80"/>
      <c r="O977" s="79"/>
    </row>
    <row r="978" spans="5:15" s="2" customFormat="1" x14ac:dyDescent="0.25">
      <c r="E978" s="78"/>
      <c r="F978" s="78"/>
      <c r="G978" s="78"/>
      <c r="H978" s="79"/>
      <c r="K978" s="79"/>
      <c r="L978" s="80"/>
      <c r="O978" s="79"/>
    </row>
    <row r="979" spans="5:15" s="2" customFormat="1" x14ac:dyDescent="0.25">
      <c r="E979" s="78"/>
      <c r="F979" s="78"/>
      <c r="G979" s="78"/>
      <c r="H979" s="79"/>
      <c r="K979" s="79"/>
      <c r="L979" s="80"/>
      <c r="O979" s="79"/>
    </row>
    <row r="980" spans="5:15" s="2" customFormat="1" x14ac:dyDescent="0.25">
      <c r="E980" s="78"/>
      <c r="F980" s="78"/>
      <c r="G980" s="78"/>
      <c r="H980" s="79"/>
      <c r="K980" s="79"/>
      <c r="L980" s="80"/>
      <c r="O980" s="79"/>
    </row>
    <row r="981" spans="5:15" s="2" customFormat="1" x14ac:dyDescent="0.25">
      <c r="E981" s="78"/>
      <c r="F981" s="78"/>
      <c r="G981" s="78"/>
      <c r="H981" s="79"/>
      <c r="K981" s="79"/>
      <c r="L981" s="80"/>
      <c r="O981" s="79"/>
    </row>
    <row r="982" spans="5:15" s="2" customFormat="1" x14ac:dyDescent="0.25">
      <c r="E982" s="78"/>
      <c r="F982" s="78"/>
      <c r="G982" s="78"/>
      <c r="H982" s="79"/>
      <c r="K982" s="79"/>
      <c r="L982" s="80"/>
      <c r="O982" s="79"/>
    </row>
    <row r="983" spans="5:15" s="2" customFormat="1" x14ac:dyDescent="0.25">
      <c r="E983" s="78"/>
      <c r="F983" s="78"/>
      <c r="G983" s="78"/>
      <c r="H983" s="79"/>
      <c r="K983" s="79"/>
      <c r="L983" s="80"/>
      <c r="O983" s="79"/>
    </row>
    <row r="984" spans="5:15" s="2" customFormat="1" x14ac:dyDescent="0.25">
      <c r="E984" s="78"/>
      <c r="F984" s="78"/>
      <c r="G984" s="78"/>
      <c r="H984" s="79"/>
      <c r="K984" s="79"/>
      <c r="L984" s="80"/>
      <c r="O984" s="79"/>
    </row>
    <row r="985" spans="5:15" s="2" customFormat="1" x14ac:dyDescent="0.25">
      <c r="E985" s="78"/>
      <c r="F985" s="78"/>
      <c r="G985" s="78"/>
      <c r="H985" s="79"/>
      <c r="K985" s="79"/>
      <c r="L985" s="80"/>
      <c r="O985" s="79"/>
    </row>
    <row r="986" spans="5:15" s="2" customFormat="1" x14ac:dyDescent="0.25">
      <c r="E986" s="78"/>
      <c r="F986" s="78"/>
      <c r="G986" s="78"/>
      <c r="H986" s="79"/>
      <c r="K986" s="79"/>
      <c r="L986" s="80"/>
      <c r="O986" s="79"/>
    </row>
    <row r="987" spans="5:15" s="2" customFormat="1" x14ac:dyDescent="0.25">
      <c r="E987" s="78"/>
      <c r="F987" s="78"/>
      <c r="G987" s="78"/>
      <c r="H987" s="79"/>
      <c r="K987" s="79"/>
      <c r="L987" s="80"/>
      <c r="O987" s="79"/>
    </row>
    <row r="988" spans="5:15" s="2" customFormat="1" x14ac:dyDescent="0.25">
      <c r="E988" s="78"/>
      <c r="F988" s="78"/>
      <c r="G988" s="78"/>
      <c r="H988" s="79"/>
      <c r="K988" s="79"/>
      <c r="L988" s="80"/>
      <c r="O988" s="79"/>
    </row>
    <row r="989" spans="5:15" s="2" customFormat="1" x14ac:dyDescent="0.25">
      <c r="E989" s="78"/>
      <c r="F989" s="78"/>
      <c r="G989" s="78"/>
      <c r="H989" s="79"/>
      <c r="K989" s="79"/>
      <c r="L989" s="80"/>
      <c r="O989" s="79"/>
    </row>
    <row r="990" spans="5:15" s="2" customFormat="1" x14ac:dyDescent="0.25">
      <c r="E990" s="78"/>
      <c r="F990" s="78"/>
      <c r="G990" s="78"/>
      <c r="H990" s="79"/>
      <c r="K990" s="79"/>
      <c r="L990" s="80"/>
      <c r="O990" s="79"/>
    </row>
    <row r="991" spans="5:15" s="2" customFormat="1" x14ac:dyDescent="0.25">
      <c r="E991" s="78"/>
      <c r="F991" s="78"/>
      <c r="G991" s="78"/>
      <c r="H991" s="79"/>
      <c r="K991" s="79"/>
      <c r="L991" s="80"/>
      <c r="O991" s="79"/>
    </row>
    <row r="992" spans="5:15" s="2" customFormat="1" x14ac:dyDescent="0.25">
      <c r="E992" s="78"/>
      <c r="F992" s="78"/>
      <c r="G992" s="78"/>
      <c r="H992" s="79"/>
      <c r="K992" s="79"/>
      <c r="L992" s="80"/>
      <c r="O992" s="79"/>
    </row>
    <row r="993" spans="5:15" s="2" customFormat="1" x14ac:dyDescent="0.25">
      <c r="E993" s="78"/>
      <c r="F993" s="78"/>
      <c r="G993" s="78"/>
      <c r="H993" s="79"/>
      <c r="K993" s="79"/>
      <c r="L993" s="80"/>
      <c r="O993" s="79"/>
    </row>
    <row r="994" spans="5:15" s="2" customFormat="1" x14ac:dyDescent="0.25">
      <c r="E994" s="78"/>
      <c r="F994" s="78"/>
      <c r="G994" s="78"/>
      <c r="H994" s="79"/>
      <c r="K994" s="79"/>
      <c r="L994" s="80"/>
      <c r="O994" s="79"/>
    </row>
    <row r="995" spans="5:15" s="2" customFormat="1" x14ac:dyDescent="0.25">
      <c r="E995" s="78"/>
      <c r="F995" s="78"/>
      <c r="G995" s="78"/>
      <c r="H995" s="79"/>
      <c r="K995" s="79"/>
      <c r="L995" s="80"/>
      <c r="O995" s="79"/>
    </row>
    <row r="996" spans="5:15" s="2" customFormat="1" x14ac:dyDescent="0.25">
      <c r="E996" s="78"/>
      <c r="F996" s="78"/>
      <c r="G996" s="78"/>
      <c r="H996" s="79"/>
      <c r="K996" s="79"/>
      <c r="L996" s="80"/>
      <c r="O996" s="79"/>
    </row>
    <row r="997" spans="5:15" s="2" customFormat="1" x14ac:dyDescent="0.25">
      <c r="E997" s="78"/>
      <c r="F997" s="78"/>
      <c r="G997" s="78"/>
      <c r="H997" s="79"/>
      <c r="K997" s="79"/>
      <c r="L997" s="80"/>
      <c r="O997" s="79"/>
    </row>
    <row r="998" spans="5:15" s="2" customFormat="1" x14ac:dyDescent="0.25">
      <c r="E998" s="78"/>
      <c r="F998" s="78"/>
      <c r="G998" s="78"/>
      <c r="H998" s="79"/>
      <c r="K998" s="79"/>
      <c r="L998" s="80"/>
      <c r="O998" s="79"/>
    </row>
    <row r="999" spans="5:15" s="2" customFormat="1" x14ac:dyDescent="0.25">
      <c r="E999" s="78"/>
      <c r="F999" s="78"/>
      <c r="G999" s="78"/>
      <c r="H999" s="79"/>
      <c r="K999" s="79"/>
      <c r="L999" s="80"/>
      <c r="O999" s="79"/>
    </row>
    <row r="1000" spans="5:15" s="2" customFormat="1" x14ac:dyDescent="0.25">
      <c r="E1000" s="78"/>
      <c r="F1000" s="78"/>
      <c r="G1000" s="78"/>
      <c r="H1000" s="79"/>
      <c r="K1000" s="79"/>
      <c r="L1000" s="80"/>
      <c r="O1000" s="79"/>
    </row>
    <row r="1001" spans="5:15" s="2" customFormat="1" x14ac:dyDescent="0.25">
      <c r="E1001" s="78"/>
      <c r="F1001" s="78"/>
      <c r="G1001" s="78"/>
      <c r="H1001" s="79"/>
      <c r="K1001" s="79"/>
      <c r="L1001" s="80"/>
      <c r="O1001" s="79"/>
    </row>
    <row r="1002" spans="5:15" s="2" customFormat="1" x14ac:dyDescent="0.25">
      <c r="E1002" s="78"/>
      <c r="F1002" s="78"/>
      <c r="G1002" s="78"/>
      <c r="H1002" s="79"/>
      <c r="K1002" s="79"/>
      <c r="L1002" s="80"/>
      <c r="O1002" s="79"/>
    </row>
    <row r="1003" spans="5:15" s="2" customFormat="1" x14ac:dyDescent="0.25">
      <c r="E1003" s="78"/>
      <c r="F1003" s="78"/>
      <c r="G1003" s="78"/>
      <c r="H1003" s="79"/>
      <c r="K1003" s="79"/>
      <c r="L1003" s="80"/>
      <c r="O1003" s="79"/>
    </row>
    <row r="1004" spans="5:15" s="2" customFormat="1" x14ac:dyDescent="0.25">
      <c r="E1004" s="78"/>
      <c r="F1004" s="78"/>
      <c r="G1004" s="78"/>
      <c r="H1004" s="79"/>
      <c r="K1004" s="79"/>
      <c r="L1004" s="80"/>
      <c r="O1004" s="79"/>
    </row>
    <row r="1005" spans="5:15" s="2" customFormat="1" x14ac:dyDescent="0.25">
      <c r="E1005" s="78"/>
      <c r="F1005" s="78"/>
      <c r="G1005" s="78"/>
      <c r="H1005" s="79"/>
      <c r="K1005" s="79"/>
      <c r="L1005" s="80"/>
      <c r="O1005" s="79"/>
    </row>
    <row r="1006" spans="5:15" s="2" customFormat="1" x14ac:dyDescent="0.25">
      <c r="E1006" s="78"/>
      <c r="F1006" s="78"/>
      <c r="G1006" s="78"/>
      <c r="H1006" s="79"/>
      <c r="K1006" s="79"/>
      <c r="L1006" s="80"/>
      <c r="O1006" s="79"/>
    </row>
    <row r="1007" spans="5:15" s="2" customFormat="1" x14ac:dyDescent="0.25">
      <c r="E1007" s="78"/>
      <c r="F1007" s="78"/>
      <c r="G1007" s="78"/>
      <c r="H1007" s="79"/>
      <c r="K1007" s="79"/>
      <c r="L1007" s="80"/>
      <c r="O1007" s="79"/>
    </row>
    <row r="1008" spans="5:15" s="2" customFormat="1" x14ac:dyDescent="0.25">
      <c r="E1008" s="78"/>
      <c r="F1008" s="78"/>
      <c r="G1008" s="78"/>
      <c r="H1008" s="79"/>
      <c r="K1008" s="79"/>
      <c r="L1008" s="80"/>
      <c r="O1008" s="79"/>
    </row>
    <row r="1009" spans="5:15" s="2" customFormat="1" x14ac:dyDescent="0.25">
      <c r="E1009" s="78"/>
      <c r="F1009" s="78"/>
      <c r="G1009" s="78"/>
      <c r="H1009" s="79"/>
      <c r="K1009" s="79"/>
      <c r="L1009" s="80"/>
      <c r="O1009" s="79"/>
    </row>
    <row r="1010" spans="5:15" s="2" customFormat="1" x14ac:dyDescent="0.25">
      <c r="E1010" s="78"/>
      <c r="F1010" s="78"/>
      <c r="G1010" s="78"/>
      <c r="H1010" s="79"/>
      <c r="K1010" s="79"/>
      <c r="L1010" s="80"/>
      <c r="O1010" s="79"/>
    </row>
    <row r="1011" spans="5:15" s="2" customFormat="1" x14ac:dyDescent="0.25">
      <c r="E1011" s="78"/>
      <c r="F1011" s="78"/>
      <c r="G1011" s="78"/>
      <c r="H1011" s="79"/>
      <c r="K1011" s="79"/>
      <c r="L1011" s="80"/>
      <c r="O1011" s="79"/>
    </row>
    <row r="1012" spans="5:15" s="2" customFormat="1" x14ac:dyDescent="0.25">
      <c r="E1012" s="78"/>
      <c r="F1012" s="78"/>
      <c r="G1012" s="78"/>
      <c r="H1012" s="79"/>
      <c r="K1012" s="79"/>
      <c r="L1012" s="80"/>
      <c r="O1012" s="79"/>
    </row>
    <row r="1013" spans="5:15" s="2" customFormat="1" x14ac:dyDescent="0.25">
      <c r="E1013" s="78"/>
      <c r="F1013" s="78"/>
      <c r="G1013" s="78"/>
      <c r="H1013" s="79"/>
      <c r="K1013" s="79"/>
      <c r="L1013" s="80"/>
      <c r="O1013" s="79"/>
    </row>
    <row r="1014" spans="5:15" s="2" customFormat="1" x14ac:dyDescent="0.25">
      <c r="E1014" s="78"/>
      <c r="F1014" s="78"/>
      <c r="G1014" s="78"/>
      <c r="H1014" s="79"/>
      <c r="K1014" s="79"/>
      <c r="L1014" s="80"/>
      <c r="O1014" s="79"/>
    </row>
    <row r="1015" spans="5:15" s="2" customFormat="1" x14ac:dyDescent="0.25">
      <c r="E1015" s="78"/>
      <c r="F1015" s="78"/>
      <c r="G1015" s="78"/>
      <c r="H1015" s="79"/>
      <c r="K1015" s="79"/>
      <c r="L1015" s="80"/>
      <c r="O1015" s="79"/>
    </row>
    <row r="1016" spans="5:15" s="2" customFormat="1" x14ac:dyDescent="0.25">
      <c r="E1016" s="78"/>
      <c r="F1016" s="78"/>
      <c r="G1016" s="78"/>
      <c r="H1016" s="79"/>
      <c r="K1016" s="79"/>
      <c r="L1016" s="80"/>
      <c r="O1016" s="79"/>
    </row>
    <row r="1017" spans="5:15" s="2" customFormat="1" x14ac:dyDescent="0.25">
      <c r="E1017" s="78"/>
      <c r="F1017" s="78"/>
      <c r="G1017" s="78"/>
      <c r="H1017" s="79"/>
      <c r="K1017" s="79"/>
      <c r="L1017" s="80"/>
      <c r="O1017" s="79"/>
    </row>
    <row r="1018" spans="5:15" s="2" customFormat="1" x14ac:dyDescent="0.25">
      <c r="E1018" s="78"/>
      <c r="F1018" s="78"/>
      <c r="G1018" s="78"/>
      <c r="H1018" s="79"/>
      <c r="K1018" s="79"/>
      <c r="L1018" s="80"/>
      <c r="O1018" s="79"/>
    </row>
    <row r="1019" spans="5:15" s="2" customFormat="1" x14ac:dyDescent="0.25">
      <c r="E1019" s="78"/>
      <c r="F1019" s="78"/>
      <c r="G1019" s="78"/>
      <c r="H1019" s="79"/>
      <c r="K1019" s="79"/>
      <c r="L1019" s="80"/>
      <c r="O1019" s="79"/>
    </row>
    <row r="1020" spans="5:15" s="2" customFormat="1" x14ac:dyDescent="0.25">
      <c r="E1020" s="78"/>
      <c r="F1020" s="78"/>
      <c r="G1020" s="78"/>
      <c r="H1020" s="79"/>
      <c r="K1020" s="79"/>
      <c r="L1020" s="80"/>
      <c r="O1020" s="79"/>
    </row>
    <row r="1021" spans="5:15" s="2" customFormat="1" x14ac:dyDescent="0.25">
      <c r="E1021" s="78"/>
      <c r="F1021" s="78"/>
      <c r="G1021" s="78"/>
      <c r="H1021" s="79"/>
      <c r="K1021" s="79"/>
      <c r="L1021" s="80"/>
      <c r="O1021" s="79"/>
    </row>
    <row r="1022" spans="5:15" s="2" customFormat="1" x14ac:dyDescent="0.25">
      <c r="E1022" s="78"/>
      <c r="F1022" s="78"/>
      <c r="G1022" s="78"/>
      <c r="H1022" s="79"/>
      <c r="K1022" s="79"/>
      <c r="L1022" s="80"/>
      <c r="O1022" s="79"/>
    </row>
    <row r="1023" spans="5:15" s="2" customFormat="1" x14ac:dyDescent="0.25">
      <c r="E1023" s="78"/>
      <c r="F1023" s="78"/>
      <c r="G1023" s="78"/>
      <c r="H1023" s="79"/>
      <c r="K1023" s="79"/>
      <c r="L1023" s="80"/>
      <c r="O1023" s="79"/>
    </row>
    <row r="1024" spans="5:15" s="2" customFormat="1" x14ac:dyDescent="0.25">
      <c r="E1024" s="78"/>
      <c r="F1024" s="78"/>
      <c r="G1024" s="78"/>
      <c r="H1024" s="79"/>
      <c r="K1024" s="79"/>
      <c r="L1024" s="80"/>
      <c r="O1024" s="79"/>
    </row>
    <row r="1025" spans="5:15" s="2" customFormat="1" x14ac:dyDescent="0.25">
      <c r="E1025" s="78"/>
      <c r="F1025" s="78"/>
      <c r="G1025" s="78"/>
      <c r="H1025" s="79"/>
      <c r="K1025" s="79"/>
      <c r="L1025" s="80"/>
      <c r="O1025" s="79"/>
    </row>
    <row r="1026" spans="5:15" s="2" customFormat="1" x14ac:dyDescent="0.25">
      <c r="E1026" s="78"/>
      <c r="F1026" s="78"/>
      <c r="G1026" s="78"/>
      <c r="H1026" s="79"/>
      <c r="K1026" s="79"/>
      <c r="L1026" s="80"/>
      <c r="O1026" s="79"/>
    </row>
    <row r="1027" spans="5:15" s="2" customFormat="1" x14ac:dyDescent="0.25">
      <c r="E1027" s="78"/>
      <c r="F1027" s="78"/>
      <c r="G1027" s="78"/>
      <c r="H1027" s="79"/>
      <c r="K1027" s="79"/>
      <c r="L1027" s="80"/>
      <c r="O1027" s="79"/>
    </row>
    <row r="1028" spans="5:15" s="2" customFormat="1" x14ac:dyDescent="0.25">
      <c r="E1028" s="78"/>
      <c r="F1028" s="78"/>
      <c r="G1028" s="78"/>
      <c r="H1028" s="79"/>
      <c r="K1028" s="79"/>
      <c r="L1028" s="80"/>
      <c r="O1028" s="79"/>
    </row>
    <row r="1029" spans="5:15" s="2" customFormat="1" x14ac:dyDescent="0.25">
      <c r="E1029" s="78"/>
      <c r="F1029" s="78"/>
      <c r="G1029" s="78"/>
      <c r="H1029" s="79"/>
      <c r="K1029" s="79"/>
      <c r="L1029" s="80"/>
      <c r="O1029" s="79"/>
    </row>
    <row r="1030" spans="5:15" s="2" customFormat="1" x14ac:dyDescent="0.25">
      <c r="E1030" s="78"/>
      <c r="F1030" s="78"/>
      <c r="G1030" s="78"/>
      <c r="H1030" s="79"/>
      <c r="K1030" s="79"/>
      <c r="L1030" s="80"/>
      <c r="O1030" s="79"/>
    </row>
    <row r="1031" spans="5:15" s="2" customFormat="1" x14ac:dyDescent="0.25">
      <c r="E1031" s="78"/>
      <c r="F1031" s="78"/>
      <c r="G1031" s="78"/>
      <c r="H1031" s="79"/>
      <c r="K1031" s="79"/>
      <c r="L1031" s="80"/>
      <c r="O1031" s="79"/>
    </row>
    <row r="1032" spans="5:15" s="2" customFormat="1" x14ac:dyDescent="0.25">
      <c r="E1032" s="78"/>
      <c r="F1032" s="78"/>
      <c r="G1032" s="78"/>
      <c r="H1032" s="79"/>
      <c r="K1032" s="79"/>
      <c r="L1032" s="80"/>
      <c r="O1032" s="79"/>
    </row>
    <row r="1033" spans="5:15" s="2" customFormat="1" x14ac:dyDescent="0.25">
      <c r="E1033" s="78"/>
      <c r="F1033" s="78"/>
      <c r="G1033" s="78"/>
      <c r="H1033" s="79"/>
      <c r="K1033" s="79"/>
      <c r="L1033" s="80"/>
      <c r="O1033" s="79"/>
    </row>
    <row r="1034" spans="5:15" s="2" customFormat="1" x14ac:dyDescent="0.25">
      <c r="E1034" s="78"/>
      <c r="F1034" s="78"/>
      <c r="G1034" s="78"/>
      <c r="H1034" s="79"/>
      <c r="K1034" s="79"/>
      <c r="L1034" s="80"/>
      <c r="O1034" s="79"/>
    </row>
    <row r="1035" spans="5:15" s="2" customFormat="1" x14ac:dyDescent="0.25">
      <c r="E1035" s="78"/>
      <c r="F1035" s="78"/>
      <c r="G1035" s="78"/>
      <c r="H1035" s="79"/>
      <c r="K1035" s="79"/>
      <c r="L1035" s="80"/>
      <c r="O1035" s="79"/>
    </row>
    <row r="1036" spans="5:15" s="2" customFormat="1" x14ac:dyDescent="0.25">
      <c r="E1036" s="78"/>
      <c r="F1036" s="78"/>
      <c r="G1036" s="78"/>
      <c r="H1036" s="79"/>
      <c r="K1036" s="79"/>
      <c r="L1036" s="80"/>
      <c r="O1036" s="79"/>
    </row>
    <row r="1037" spans="5:15" s="2" customFormat="1" x14ac:dyDescent="0.25">
      <c r="E1037" s="78"/>
      <c r="F1037" s="78"/>
      <c r="G1037" s="78"/>
      <c r="H1037" s="79"/>
      <c r="K1037" s="79"/>
      <c r="L1037" s="80"/>
      <c r="O1037" s="79"/>
    </row>
    <row r="1038" spans="5:15" s="2" customFormat="1" x14ac:dyDescent="0.25">
      <c r="E1038" s="78"/>
      <c r="F1038" s="78"/>
      <c r="G1038" s="78"/>
      <c r="H1038" s="79"/>
      <c r="K1038" s="79"/>
      <c r="L1038" s="80"/>
      <c r="O1038" s="79"/>
    </row>
    <row r="1039" spans="5:15" s="2" customFormat="1" x14ac:dyDescent="0.25">
      <c r="E1039" s="78"/>
      <c r="F1039" s="78"/>
      <c r="G1039" s="78"/>
      <c r="H1039" s="79"/>
      <c r="K1039" s="79"/>
      <c r="L1039" s="80"/>
      <c r="O1039" s="79"/>
    </row>
    <row r="1040" spans="5:15" s="2" customFormat="1" x14ac:dyDescent="0.25">
      <c r="E1040" s="78"/>
      <c r="F1040" s="78"/>
      <c r="G1040" s="78"/>
      <c r="H1040" s="79"/>
      <c r="K1040" s="79"/>
      <c r="L1040" s="80"/>
      <c r="O1040" s="79"/>
    </row>
    <row r="1041" spans="5:15" s="2" customFormat="1" x14ac:dyDescent="0.25">
      <c r="E1041" s="78"/>
      <c r="F1041" s="78"/>
      <c r="G1041" s="78"/>
      <c r="H1041" s="79"/>
      <c r="K1041" s="79"/>
      <c r="L1041" s="80"/>
      <c r="O1041" s="79"/>
    </row>
    <row r="1042" spans="5:15" s="2" customFormat="1" x14ac:dyDescent="0.25">
      <c r="E1042" s="78"/>
      <c r="F1042" s="78"/>
      <c r="G1042" s="78"/>
      <c r="H1042" s="79"/>
      <c r="K1042" s="79"/>
      <c r="L1042" s="80"/>
      <c r="O1042" s="79"/>
    </row>
    <row r="1043" spans="5:15" s="2" customFormat="1" x14ac:dyDescent="0.25">
      <c r="E1043" s="78"/>
      <c r="F1043" s="78"/>
      <c r="G1043" s="78"/>
      <c r="H1043" s="79"/>
      <c r="K1043" s="79"/>
      <c r="L1043" s="80"/>
      <c r="O1043" s="79"/>
    </row>
    <row r="1044" spans="5:15" s="2" customFormat="1" x14ac:dyDescent="0.25">
      <c r="E1044" s="78"/>
      <c r="F1044" s="78"/>
      <c r="G1044" s="78"/>
      <c r="H1044" s="79"/>
      <c r="K1044" s="79"/>
      <c r="L1044" s="80"/>
      <c r="O1044" s="79"/>
    </row>
    <row r="1045" spans="5:15" s="2" customFormat="1" x14ac:dyDescent="0.25">
      <c r="E1045" s="78"/>
      <c r="F1045" s="78"/>
      <c r="G1045" s="78"/>
      <c r="H1045" s="79"/>
      <c r="K1045" s="79"/>
      <c r="L1045" s="80"/>
      <c r="O1045" s="79"/>
    </row>
    <row r="1046" spans="5:15" s="2" customFormat="1" x14ac:dyDescent="0.25">
      <c r="E1046" s="78"/>
      <c r="F1046" s="78"/>
      <c r="G1046" s="78"/>
      <c r="H1046" s="79"/>
      <c r="K1046" s="79"/>
      <c r="L1046" s="80"/>
      <c r="O1046" s="79"/>
    </row>
    <row r="1047" spans="5:15" s="2" customFormat="1" x14ac:dyDescent="0.25">
      <c r="E1047" s="78"/>
      <c r="F1047" s="78"/>
      <c r="G1047" s="78"/>
      <c r="H1047" s="79"/>
      <c r="K1047" s="79"/>
      <c r="L1047" s="80"/>
      <c r="O1047" s="79"/>
    </row>
    <row r="1048" spans="5:15" s="2" customFormat="1" x14ac:dyDescent="0.25">
      <c r="E1048" s="78"/>
      <c r="F1048" s="78"/>
      <c r="G1048" s="78"/>
      <c r="H1048" s="79"/>
      <c r="K1048" s="79"/>
      <c r="L1048" s="80"/>
      <c r="O1048" s="79"/>
    </row>
    <row r="1049" spans="5:15" s="2" customFormat="1" x14ac:dyDescent="0.25">
      <c r="E1049" s="78"/>
      <c r="F1049" s="78"/>
      <c r="G1049" s="78"/>
      <c r="H1049" s="79"/>
      <c r="K1049" s="79"/>
      <c r="L1049" s="80"/>
      <c r="O1049" s="79"/>
    </row>
    <row r="1050" spans="5:15" s="2" customFormat="1" x14ac:dyDescent="0.25">
      <c r="E1050" s="78"/>
      <c r="F1050" s="78"/>
      <c r="G1050" s="78"/>
      <c r="H1050" s="79"/>
      <c r="K1050" s="79"/>
      <c r="L1050" s="80"/>
      <c r="O1050" s="79"/>
    </row>
    <row r="1051" spans="5:15" s="2" customFormat="1" x14ac:dyDescent="0.25">
      <c r="E1051" s="78"/>
      <c r="F1051" s="78"/>
      <c r="G1051" s="78"/>
      <c r="H1051" s="79"/>
      <c r="K1051" s="79"/>
      <c r="L1051" s="80"/>
      <c r="O1051" s="79"/>
    </row>
    <row r="1052" spans="5:15" s="2" customFormat="1" x14ac:dyDescent="0.25">
      <c r="E1052" s="78"/>
      <c r="F1052" s="78"/>
      <c r="G1052" s="78"/>
      <c r="H1052" s="79"/>
      <c r="K1052" s="79"/>
      <c r="L1052" s="80"/>
      <c r="O1052" s="79"/>
    </row>
    <row r="1053" spans="5:15" s="2" customFormat="1" x14ac:dyDescent="0.25">
      <c r="E1053" s="78"/>
      <c r="F1053" s="78"/>
      <c r="G1053" s="78"/>
      <c r="H1053" s="79"/>
      <c r="K1053" s="79"/>
      <c r="L1053" s="80"/>
      <c r="O1053" s="79"/>
    </row>
    <row r="1054" spans="5:15" s="2" customFormat="1" x14ac:dyDescent="0.25">
      <c r="E1054" s="78"/>
      <c r="F1054" s="78"/>
      <c r="G1054" s="78"/>
      <c r="H1054" s="79"/>
      <c r="K1054" s="79"/>
      <c r="L1054" s="80"/>
      <c r="O1054" s="79"/>
    </row>
    <row r="1055" spans="5:15" s="2" customFormat="1" x14ac:dyDescent="0.25">
      <c r="E1055" s="78"/>
      <c r="F1055" s="78"/>
      <c r="G1055" s="78"/>
      <c r="H1055" s="79"/>
      <c r="K1055" s="79"/>
      <c r="L1055" s="80"/>
      <c r="O1055" s="79"/>
    </row>
    <row r="1056" spans="5:15" s="2" customFormat="1" x14ac:dyDescent="0.25">
      <c r="E1056" s="78"/>
      <c r="F1056" s="78"/>
      <c r="G1056" s="78"/>
      <c r="H1056" s="79"/>
      <c r="K1056" s="79"/>
      <c r="L1056" s="80"/>
      <c r="O1056" s="79"/>
    </row>
    <row r="1057" spans="5:15" s="2" customFormat="1" x14ac:dyDescent="0.25">
      <c r="E1057" s="78"/>
      <c r="F1057" s="78"/>
      <c r="G1057" s="78"/>
      <c r="H1057" s="79"/>
      <c r="K1057" s="79"/>
      <c r="L1057" s="80"/>
      <c r="O1057" s="79"/>
    </row>
    <row r="1058" spans="5:15" s="2" customFormat="1" x14ac:dyDescent="0.25">
      <c r="E1058" s="78"/>
      <c r="F1058" s="78"/>
      <c r="G1058" s="78"/>
      <c r="H1058" s="79"/>
      <c r="K1058" s="79"/>
      <c r="L1058" s="80"/>
      <c r="O1058" s="79"/>
    </row>
    <row r="1059" spans="5:15" s="2" customFormat="1" x14ac:dyDescent="0.25">
      <c r="E1059" s="78"/>
      <c r="F1059" s="78"/>
      <c r="G1059" s="78"/>
      <c r="H1059" s="79"/>
      <c r="K1059" s="79"/>
      <c r="L1059" s="80"/>
      <c r="O1059" s="79"/>
    </row>
    <row r="1060" spans="5:15" s="2" customFormat="1" x14ac:dyDescent="0.25">
      <c r="E1060" s="78"/>
      <c r="F1060" s="78"/>
      <c r="G1060" s="78"/>
      <c r="H1060" s="79"/>
      <c r="K1060" s="79"/>
      <c r="L1060" s="80"/>
      <c r="O1060" s="79"/>
    </row>
    <row r="1061" spans="5:15" s="2" customFormat="1" x14ac:dyDescent="0.25">
      <c r="E1061" s="78"/>
      <c r="F1061" s="78"/>
      <c r="G1061" s="78"/>
      <c r="H1061" s="79"/>
      <c r="K1061" s="79"/>
      <c r="L1061" s="80"/>
      <c r="O1061" s="79"/>
    </row>
    <row r="1062" spans="5:15" s="2" customFormat="1" x14ac:dyDescent="0.25">
      <c r="E1062" s="78"/>
      <c r="F1062" s="78"/>
      <c r="G1062" s="78"/>
      <c r="H1062" s="79"/>
      <c r="K1062" s="79"/>
      <c r="L1062" s="80"/>
      <c r="O1062" s="79"/>
    </row>
    <row r="1063" spans="5:15" s="2" customFormat="1" x14ac:dyDescent="0.25">
      <c r="E1063" s="78"/>
      <c r="F1063" s="78"/>
      <c r="G1063" s="78"/>
      <c r="H1063" s="79"/>
      <c r="K1063" s="79"/>
      <c r="L1063" s="80"/>
      <c r="O1063" s="79"/>
    </row>
    <row r="1064" spans="5:15" s="2" customFormat="1" x14ac:dyDescent="0.25">
      <c r="E1064" s="78"/>
      <c r="F1064" s="78"/>
      <c r="G1064" s="78"/>
      <c r="H1064" s="79"/>
      <c r="K1064" s="79"/>
      <c r="L1064" s="80"/>
      <c r="O1064" s="79"/>
    </row>
    <row r="1065" spans="5:15" s="2" customFormat="1" x14ac:dyDescent="0.25">
      <c r="E1065" s="78"/>
      <c r="F1065" s="78"/>
      <c r="G1065" s="78"/>
      <c r="H1065" s="79"/>
      <c r="K1065" s="79"/>
      <c r="L1065" s="80"/>
      <c r="O1065" s="79"/>
    </row>
    <row r="1066" spans="5:15" s="2" customFormat="1" x14ac:dyDescent="0.25">
      <c r="E1066" s="78"/>
      <c r="F1066" s="78"/>
      <c r="G1066" s="78"/>
      <c r="H1066" s="79"/>
      <c r="K1066" s="79"/>
      <c r="L1066" s="80"/>
      <c r="O1066" s="79"/>
    </row>
    <row r="1067" spans="5:15" s="2" customFormat="1" x14ac:dyDescent="0.25">
      <c r="E1067" s="78"/>
      <c r="F1067" s="78"/>
      <c r="G1067" s="78"/>
      <c r="H1067" s="79"/>
      <c r="K1067" s="79"/>
      <c r="L1067" s="80"/>
      <c r="O1067" s="79"/>
    </row>
    <row r="1068" spans="5:15" s="2" customFormat="1" x14ac:dyDescent="0.25">
      <c r="E1068" s="78"/>
      <c r="F1068" s="78"/>
      <c r="G1068" s="78"/>
      <c r="H1068" s="79"/>
      <c r="K1068" s="79"/>
      <c r="L1068" s="80"/>
      <c r="O1068" s="79"/>
    </row>
    <row r="1069" spans="5:15" s="2" customFormat="1" x14ac:dyDescent="0.25">
      <c r="E1069" s="78"/>
      <c r="F1069" s="78"/>
      <c r="G1069" s="78"/>
      <c r="H1069" s="79"/>
      <c r="K1069" s="79"/>
      <c r="L1069" s="80"/>
      <c r="O1069" s="79"/>
    </row>
    <row r="1070" spans="5:15" s="2" customFormat="1" x14ac:dyDescent="0.25">
      <c r="E1070" s="78"/>
      <c r="F1070" s="78"/>
      <c r="G1070" s="78"/>
      <c r="H1070" s="79"/>
      <c r="K1070" s="79"/>
      <c r="L1070" s="80"/>
      <c r="O1070" s="79"/>
    </row>
    <row r="1071" spans="5:15" s="2" customFormat="1" x14ac:dyDescent="0.25">
      <c r="E1071" s="78"/>
      <c r="F1071" s="78"/>
      <c r="G1071" s="78"/>
      <c r="H1071" s="79"/>
      <c r="K1071" s="79"/>
      <c r="L1071" s="80"/>
      <c r="O1071" s="79"/>
    </row>
    <row r="1072" spans="5:15" s="2" customFormat="1" x14ac:dyDescent="0.25">
      <c r="E1072" s="78"/>
      <c r="F1072" s="78"/>
      <c r="G1072" s="78"/>
      <c r="H1072" s="79"/>
      <c r="K1072" s="79"/>
      <c r="L1072" s="80"/>
      <c r="O1072" s="79"/>
    </row>
    <row r="1073" spans="5:15" s="2" customFormat="1" x14ac:dyDescent="0.25">
      <c r="E1073" s="78"/>
      <c r="F1073" s="78"/>
      <c r="G1073" s="78"/>
      <c r="H1073" s="79"/>
      <c r="K1073" s="79"/>
      <c r="L1073" s="80"/>
      <c r="O1073" s="79"/>
    </row>
    <row r="1074" spans="5:15" s="2" customFormat="1" x14ac:dyDescent="0.25">
      <c r="E1074" s="78"/>
      <c r="F1074" s="78"/>
      <c r="G1074" s="78"/>
      <c r="H1074" s="79"/>
      <c r="K1074" s="79"/>
      <c r="L1074" s="80"/>
      <c r="O1074" s="79"/>
    </row>
    <row r="1075" spans="5:15" s="2" customFormat="1" x14ac:dyDescent="0.25">
      <c r="E1075" s="78"/>
      <c r="F1075" s="78"/>
      <c r="G1075" s="78"/>
      <c r="H1075" s="79"/>
      <c r="K1075" s="79"/>
      <c r="L1075" s="80"/>
      <c r="O1075" s="79"/>
    </row>
    <row r="1076" spans="5:15" s="2" customFormat="1" x14ac:dyDescent="0.25">
      <c r="E1076" s="78"/>
      <c r="F1076" s="78"/>
      <c r="G1076" s="78"/>
      <c r="H1076" s="79"/>
      <c r="K1076" s="79"/>
      <c r="L1076" s="80"/>
      <c r="O1076" s="79"/>
    </row>
    <row r="1077" spans="5:15" s="2" customFormat="1" x14ac:dyDescent="0.25">
      <c r="E1077" s="78"/>
      <c r="F1077" s="78"/>
      <c r="G1077" s="78"/>
      <c r="H1077" s="79"/>
      <c r="K1077" s="79"/>
      <c r="L1077" s="80"/>
      <c r="O1077" s="79"/>
    </row>
    <row r="1078" spans="5:15" s="2" customFormat="1" x14ac:dyDescent="0.25">
      <c r="E1078" s="78"/>
      <c r="F1078" s="78"/>
      <c r="G1078" s="78"/>
      <c r="H1078" s="79"/>
      <c r="K1078" s="79"/>
      <c r="L1078" s="80"/>
      <c r="O1078" s="79"/>
    </row>
    <row r="1079" spans="5:15" s="2" customFormat="1" x14ac:dyDescent="0.25">
      <c r="E1079" s="78"/>
      <c r="F1079" s="78"/>
      <c r="G1079" s="78"/>
      <c r="H1079" s="79"/>
      <c r="K1079" s="79"/>
      <c r="L1079" s="80"/>
      <c r="O1079" s="79"/>
    </row>
    <row r="1080" spans="5:15" s="2" customFormat="1" x14ac:dyDescent="0.25">
      <c r="E1080" s="78"/>
      <c r="F1080" s="78"/>
      <c r="G1080" s="78"/>
      <c r="H1080" s="79"/>
      <c r="K1080" s="79"/>
      <c r="L1080" s="80"/>
      <c r="O1080" s="79"/>
    </row>
    <row r="1081" spans="5:15" s="2" customFormat="1" x14ac:dyDescent="0.25">
      <c r="E1081" s="78"/>
      <c r="F1081" s="78"/>
      <c r="G1081" s="78"/>
      <c r="H1081" s="79"/>
      <c r="K1081" s="79"/>
      <c r="L1081" s="80"/>
      <c r="O1081" s="79"/>
    </row>
    <row r="1082" spans="5:15" s="2" customFormat="1" x14ac:dyDescent="0.25">
      <c r="E1082" s="78"/>
      <c r="F1082" s="78"/>
      <c r="G1082" s="78"/>
      <c r="H1082" s="79"/>
      <c r="K1082" s="79"/>
      <c r="L1082" s="80"/>
      <c r="O1082" s="79"/>
    </row>
    <row r="1083" spans="5:15" s="2" customFormat="1" x14ac:dyDescent="0.25">
      <c r="E1083" s="78"/>
      <c r="F1083" s="78"/>
      <c r="G1083" s="78"/>
      <c r="H1083" s="79"/>
      <c r="K1083" s="79"/>
      <c r="L1083" s="80"/>
      <c r="O1083" s="79"/>
    </row>
    <row r="1084" spans="5:15" s="2" customFormat="1" x14ac:dyDescent="0.25">
      <c r="E1084" s="78"/>
      <c r="F1084" s="78"/>
      <c r="G1084" s="78"/>
      <c r="H1084" s="79"/>
      <c r="K1084" s="79"/>
      <c r="L1084" s="80"/>
      <c r="O1084" s="79"/>
    </row>
    <row r="1085" spans="5:15" s="2" customFormat="1" x14ac:dyDescent="0.25">
      <c r="E1085" s="78"/>
      <c r="F1085" s="78"/>
      <c r="G1085" s="78"/>
      <c r="H1085" s="79"/>
      <c r="K1085" s="79"/>
      <c r="L1085" s="80"/>
      <c r="O1085" s="79"/>
    </row>
    <row r="1086" spans="5:15" s="2" customFormat="1" x14ac:dyDescent="0.25">
      <c r="E1086" s="78"/>
      <c r="F1086" s="78"/>
      <c r="G1086" s="78"/>
      <c r="H1086" s="79"/>
      <c r="K1086" s="79"/>
      <c r="L1086" s="80"/>
      <c r="O1086" s="79"/>
    </row>
    <row r="1087" spans="5:15" s="2" customFormat="1" x14ac:dyDescent="0.25">
      <c r="E1087" s="78"/>
      <c r="F1087" s="78"/>
      <c r="G1087" s="78"/>
      <c r="H1087" s="79"/>
      <c r="K1087" s="79"/>
      <c r="L1087" s="80"/>
      <c r="O1087" s="79"/>
    </row>
    <row r="1088" spans="5:15" s="2" customFormat="1" x14ac:dyDescent="0.25">
      <c r="E1088" s="78"/>
      <c r="F1088" s="78"/>
      <c r="G1088" s="78"/>
      <c r="H1088" s="79"/>
      <c r="K1088" s="79"/>
      <c r="L1088" s="80"/>
      <c r="O1088" s="79"/>
    </row>
    <row r="1089" spans="5:15" s="2" customFormat="1" x14ac:dyDescent="0.25">
      <c r="E1089" s="78"/>
      <c r="F1089" s="78"/>
      <c r="G1089" s="78"/>
      <c r="H1089" s="79"/>
      <c r="K1089" s="79"/>
      <c r="L1089" s="80"/>
      <c r="O1089" s="79"/>
    </row>
    <row r="1090" spans="5:15" s="2" customFormat="1" x14ac:dyDescent="0.25">
      <c r="E1090" s="78"/>
      <c r="F1090" s="78"/>
      <c r="G1090" s="78"/>
      <c r="H1090" s="79"/>
      <c r="K1090" s="79"/>
      <c r="L1090" s="80"/>
      <c r="O1090" s="79"/>
    </row>
    <row r="1091" spans="5:15" s="2" customFormat="1" x14ac:dyDescent="0.25">
      <c r="E1091" s="78"/>
      <c r="F1091" s="78"/>
      <c r="G1091" s="78"/>
      <c r="H1091" s="79"/>
      <c r="K1091" s="79"/>
      <c r="L1091" s="80"/>
      <c r="O1091" s="79"/>
    </row>
    <row r="1092" spans="5:15" s="2" customFormat="1" x14ac:dyDescent="0.25">
      <c r="E1092" s="78"/>
      <c r="F1092" s="78"/>
      <c r="G1092" s="78"/>
      <c r="H1092" s="79"/>
      <c r="K1092" s="79"/>
      <c r="L1092" s="80"/>
      <c r="O1092" s="79"/>
    </row>
    <row r="1093" spans="5:15" s="2" customFormat="1" x14ac:dyDescent="0.25">
      <c r="E1093" s="78"/>
      <c r="F1093" s="78"/>
      <c r="G1093" s="78"/>
      <c r="H1093" s="79"/>
      <c r="K1093" s="79"/>
      <c r="L1093" s="80"/>
      <c r="O1093" s="79"/>
    </row>
    <row r="1094" spans="5:15" s="2" customFormat="1" x14ac:dyDescent="0.25">
      <c r="E1094" s="78"/>
      <c r="F1094" s="78"/>
      <c r="G1094" s="78"/>
      <c r="H1094" s="79"/>
      <c r="K1094" s="79"/>
      <c r="L1094" s="80"/>
      <c r="O1094" s="79"/>
    </row>
    <row r="1095" spans="5:15" s="2" customFormat="1" x14ac:dyDescent="0.25">
      <c r="E1095" s="78"/>
      <c r="F1095" s="78"/>
      <c r="G1095" s="78"/>
      <c r="H1095" s="79"/>
      <c r="K1095" s="79"/>
      <c r="L1095" s="80"/>
      <c r="O1095" s="79"/>
    </row>
    <row r="1096" spans="5:15" s="2" customFormat="1" x14ac:dyDescent="0.25">
      <c r="E1096" s="78"/>
      <c r="F1096" s="78"/>
      <c r="G1096" s="78"/>
      <c r="H1096" s="79"/>
      <c r="K1096" s="79"/>
      <c r="L1096" s="80"/>
      <c r="O1096" s="79"/>
    </row>
    <row r="1097" spans="5:15" s="2" customFormat="1" x14ac:dyDescent="0.25">
      <c r="E1097" s="78"/>
      <c r="F1097" s="78"/>
      <c r="G1097" s="78"/>
      <c r="H1097" s="79"/>
      <c r="K1097" s="79"/>
      <c r="L1097" s="80"/>
      <c r="O1097" s="79"/>
    </row>
    <row r="1098" spans="5:15" s="2" customFormat="1" x14ac:dyDescent="0.25">
      <c r="E1098" s="78"/>
      <c r="F1098" s="78"/>
      <c r="G1098" s="78"/>
      <c r="H1098" s="79"/>
      <c r="K1098" s="79"/>
      <c r="L1098" s="80"/>
      <c r="O1098" s="79"/>
    </row>
    <row r="1099" spans="5:15" s="2" customFormat="1" x14ac:dyDescent="0.25">
      <c r="E1099" s="78"/>
      <c r="F1099" s="78"/>
      <c r="G1099" s="78"/>
      <c r="H1099" s="79"/>
      <c r="K1099" s="79"/>
      <c r="L1099" s="80"/>
      <c r="O1099" s="79"/>
    </row>
    <row r="1100" spans="5:15" s="2" customFormat="1" x14ac:dyDescent="0.25">
      <c r="E1100" s="78"/>
      <c r="F1100" s="78"/>
      <c r="G1100" s="78"/>
      <c r="H1100" s="79"/>
      <c r="K1100" s="79"/>
      <c r="L1100" s="80"/>
      <c r="O1100" s="79"/>
    </row>
    <row r="1101" spans="5:15" s="2" customFormat="1" x14ac:dyDescent="0.25">
      <c r="E1101" s="78"/>
      <c r="F1101" s="78"/>
      <c r="G1101" s="78"/>
      <c r="H1101" s="79"/>
      <c r="K1101" s="79"/>
      <c r="L1101" s="80"/>
      <c r="O1101" s="79"/>
    </row>
    <row r="1102" spans="5:15" s="2" customFormat="1" x14ac:dyDescent="0.25">
      <c r="E1102" s="78"/>
      <c r="F1102" s="78"/>
      <c r="G1102" s="78"/>
      <c r="H1102" s="79"/>
      <c r="K1102" s="79"/>
      <c r="L1102" s="80"/>
      <c r="O1102" s="79"/>
    </row>
    <row r="1103" spans="5:15" s="2" customFormat="1" x14ac:dyDescent="0.25">
      <c r="E1103" s="78"/>
      <c r="F1103" s="78"/>
      <c r="G1103" s="78"/>
      <c r="H1103" s="79"/>
      <c r="K1103" s="79"/>
      <c r="L1103" s="80"/>
      <c r="O1103" s="79"/>
    </row>
    <row r="1104" spans="5:15" s="2" customFormat="1" x14ac:dyDescent="0.25">
      <c r="E1104" s="78"/>
      <c r="F1104" s="78"/>
      <c r="G1104" s="78"/>
      <c r="H1104" s="79"/>
      <c r="K1104" s="79"/>
      <c r="L1104" s="80"/>
      <c r="O1104" s="79"/>
    </row>
    <row r="1105" spans="5:15" s="2" customFormat="1" x14ac:dyDescent="0.25">
      <c r="E1105" s="78"/>
      <c r="F1105" s="78"/>
      <c r="G1105" s="78"/>
      <c r="H1105" s="79"/>
      <c r="K1105" s="79"/>
      <c r="L1105" s="80"/>
      <c r="O1105" s="79"/>
    </row>
    <row r="1106" spans="5:15" s="2" customFormat="1" x14ac:dyDescent="0.25">
      <c r="E1106" s="78"/>
      <c r="F1106" s="78"/>
      <c r="G1106" s="78"/>
      <c r="H1106" s="79"/>
      <c r="K1106" s="79"/>
      <c r="L1106" s="80"/>
      <c r="O1106" s="79"/>
    </row>
    <row r="1107" spans="5:15" s="2" customFormat="1" x14ac:dyDescent="0.25">
      <c r="E1107" s="78"/>
      <c r="F1107" s="78"/>
      <c r="G1107" s="78"/>
      <c r="H1107" s="79"/>
      <c r="K1107" s="79"/>
      <c r="L1107" s="80"/>
      <c r="O1107" s="79"/>
    </row>
    <row r="1108" spans="5:15" s="2" customFormat="1" x14ac:dyDescent="0.25">
      <c r="E1108" s="78"/>
      <c r="F1108" s="78"/>
      <c r="G1108" s="78"/>
      <c r="H1108" s="79"/>
      <c r="K1108" s="79"/>
      <c r="L1108" s="80"/>
      <c r="O1108" s="79"/>
    </row>
    <row r="1109" spans="5:15" s="2" customFormat="1" x14ac:dyDescent="0.25">
      <c r="E1109" s="78"/>
      <c r="F1109" s="78"/>
      <c r="G1109" s="78"/>
      <c r="H1109" s="79"/>
      <c r="K1109" s="79"/>
      <c r="L1109" s="80"/>
      <c r="O1109" s="79"/>
    </row>
    <row r="1110" spans="5:15" s="2" customFormat="1" x14ac:dyDescent="0.25">
      <c r="E1110" s="78"/>
      <c r="F1110" s="78"/>
      <c r="G1110" s="78"/>
      <c r="H1110" s="79"/>
      <c r="K1110" s="79"/>
      <c r="L1110" s="80"/>
      <c r="O1110" s="79"/>
    </row>
    <row r="1111" spans="5:15" s="2" customFormat="1" x14ac:dyDescent="0.25">
      <c r="E1111" s="78"/>
      <c r="F1111" s="78"/>
      <c r="G1111" s="78"/>
      <c r="H1111" s="79"/>
      <c r="K1111" s="79"/>
      <c r="L1111" s="80"/>
      <c r="O1111" s="79"/>
    </row>
    <row r="1112" spans="5:15" s="2" customFormat="1" x14ac:dyDescent="0.25">
      <c r="E1112" s="78"/>
      <c r="F1112" s="78"/>
      <c r="G1112" s="78"/>
      <c r="H1112" s="79"/>
      <c r="K1112" s="79"/>
      <c r="L1112" s="80"/>
      <c r="O1112" s="79"/>
    </row>
    <row r="1113" spans="5:15" s="2" customFormat="1" x14ac:dyDescent="0.25">
      <c r="E1113" s="78"/>
      <c r="F1113" s="78"/>
      <c r="G1113" s="78"/>
      <c r="H1113" s="79"/>
      <c r="K1113" s="79"/>
      <c r="L1113" s="80"/>
      <c r="O1113" s="79"/>
    </row>
    <row r="1114" spans="5:15" s="2" customFormat="1" x14ac:dyDescent="0.25">
      <c r="E1114" s="78"/>
      <c r="F1114" s="78"/>
      <c r="G1114" s="78"/>
      <c r="H1114" s="79"/>
      <c r="K1114" s="79"/>
      <c r="L1114" s="80"/>
      <c r="O1114" s="79"/>
    </row>
    <row r="1115" spans="5:15" s="2" customFormat="1" x14ac:dyDescent="0.25">
      <c r="E1115" s="78"/>
      <c r="F1115" s="78"/>
      <c r="G1115" s="78"/>
      <c r="H1115" s="79"/>
      <c r="K1115" s="79"/>
      <c r="L1115" s="80"/>
      <c r="O1115" s="79"/>
    </row>
    <row r="1116" spans="5:15" s="2" customFormat="1" x14ac:dyDescent="0.25">
      <c r="E1116" s="78"/>
      <c r="F1116" s="78"/>
      <c r="G1116" s="78"/>
      <c r="H1116" s="79"/>
      <c r="K1116" s="79"/>
      <c r="L1116" s="80"/>
      <c r="O1116" s="79"/>
    </row>
    <row r="1117" spans="5:15" s="2" customFormat="1" x14ac:dyDescent="0.25">
      <c r="E1117" s="78"/>
      <c r="F1117" s="78"/>
      <c r="G1117" s="78"/>
      <c r="H1117" s="79"/>
      <c r="K1117" s="79"/>
      <c r="L1117" s="80"/>
      <c r="O1117" s="79"/>
    </row>
    <row r="1118" spans="5:15" s="2" customFormat="1" x14ac:dyDescent="0.25">
      <c r="E1118" s="78"/>
      <c r="F1118" s="78"/>
      <c r="G1118" s="78"/>
      <c r="H1118" s="79"/>
      <c r="K1118" s="79"/>
      <c r="L1118" s="80"/>
      <c r="O1118" s="79"/>
    </row>
    <row r="1119" spans="5:15" s="2" customFormat="1" x14ac:dyDescent="0.25">
      <c r="E1119" s="78"/>
      <c r="F1119" s="78"/>
      <c r="G1119" s="78"/>
      <c r="H1119" s="79"/>
      <c r="K1119" s="79"/>
      <c r="L1119" s="80"/>
      <c r="O1119" s="79"/>
    </row>
    <row r="1120" spans="5:15" s="2" customFormat="1" x14ac:dyDescent="0.25">
      <c r="E1120" s="78"/>
      <c r="F1120" s="78"/>
      <c r="G1120" s="78"/>
      <c r="H1120" s="79"/>
      <c r="K1120" s="79"/>
      <c r="L1120" s="80"/>
      <c r="O1120" s="79"/>
    </row>
    <row r="1121" spans="5:15" s="2" customFormat="1" x14ac:dyDescent="0.25">
      <c r="E1121" s="78"/>
      <c r="F1121" s="78"/>
      <c r="G1121" s="78"/>
      <c r="H1121" s="79"/>
      <c r="K1121" s="79"/>
      <c r="L1121" s="80"/>
      <c r="O1121" s="79"/>
    </row>
    <row r="1122" spans="5:15" s="2" customFormat="1" x14ac:dyDescent="0.25">
      <c r="E1122" s="78"/>
      <c r="F1122" s="78"/>
      <c r="G1122" s="78"/>
      <c r="H1122" s="79"/>
      <c r="K1122" s="79"/>
      <c r="L1122" s="80"/>
      <c r="O1122" s="79"/>
    </row>
    <row r="1123" spans="5:15" s="2" customFormat="1" x14ac:dyDescent="0.25">
      <c r="E1123" s="78"/>
      <c r="F1123" s="78"/>
      <c r="G1123" s="78"/>
      <c r="H1123" s="79"/>
      <c r="K1123" s="79"/>
      <c r="L1123" s="80"/>
      <c r="O1123" s="79"/>
    </row>
    <row r="1124" spans="5:15" s="2" customFormat="1" x14ac:dyDescent="0.25">
      <c r="E1124" s="78"/>
      <c r="F1124" s="78"/>
      <c r="G1124" s="78"/>
      <c r="H1124" s="79"/>
      <c r="K1124" s="79"/>
      <c r="L1124" s="80"/>
      <c r="O1124" s="79"/>
    </row>
    <row r="1125" spans="5:15" s="2" customFormat="1" x14ac:dyDescent="0.25">
      <c r="E1125" s="78"/>
      <c r="F1125" s="78"/>
      <c r="G1125" s="78"/>
      <c r="H1125" s="79"/>
      <c r="K1125" s="79"/>
      <c r="L1125" s="80"/>
      <c r="O1125" s="79"/>
    </row>
    <row r="1126" spans="5:15" s="2" customFormat="1" x14ac:dyDescent="0.25">
      <c r="E1126" s="78"/>
      <c r="F1126" s="78"/>
      <c r="G1126" s="78"/>
      <c r="H1126" s="79"/>
      <c r="K1126" s="79"/>
      <c r="L1126" s="80"/>
      <c r="O1126" s="79"/>
    </row>
    <row r="1127" spans="5:15" s="2" customFormat="1" x14ac:dyDescent="0.25">
      <c r="E1127" s="78"/>
      <c r="F1127" s="78"/>
      <c r="G1127" s="78"/>
      <c r="H1127" s="79"/>
      <c r="K1127" s="79"/>
      <c r="L1127" s="80"/>
      <c r="O1127" s="79"/>
    </row>
    <row r="1128" spans="5:15" s="2" customFormat="1" x14ac:dyDescent="0.25">
      <c r="E1128" s="78"/>
      <c r="F1128" s="78"/>
      <c r="G1128" s="78"/>
      <c r="H1128" s="79"/>
      <c r="K1128" s="79"/>
      <c r="L1128" s="80"/>
      <c r="O1128" s="79"/>
    </row>
    <row r="1129" spans="5:15" s="2" customFormat="1" x14ac:dyDescent="0.25">
      <c r="E1129" s="78"/>
      <c r="F1129" s="78"/>
      <c r="G1129" s="78"/>
      <c r="H1129" s="79"/>
      <c r="K1129" s="79"/>
      <c r="L1129" s="80"/>
      <c r="O1129" s="79"/>
    </row>
    <row r="1130" spans="5:15" s="2" customFormat="1" x14ac:dyDescent="0.25">
      <c r="E1130" s="78"/>
      <c r="F1130" s="78"/>
      <c r="G1130" s="78"/>
      <c r="H1130" s="79"/>
      <c r="K1130" s="79"/>
      <c r="L1130" s="80"/>
      <c r="O1130" s="79"/>
    </row>
    <row r="1131" spans="5:15" s="2" customFormat="1" x14ac:dyDescent="0.25">
      <c r="E1131" s="78"/>
      <c r="F1131" s="78"/>
      <c r="G1131" s="78"/>
      <c r="H1131" s="79"/>
      <c r="K1131" s="79"/>
      <c r="L1131" s="80"/>
      <c r="O1131" s="79"/>
    </row>
    <row r="1132" spans="5:15" s="2" customFormat="1" x14ac:dyDescent="0.25">
      <c r="E1132" s="78"/>
      <c r="F1132" s="78"/>
      <c r="G1132" s="78"/>
      <c r="H1132" s="79"/>
      <c r="K1132" s="79"/>
      <c r="L1132" s="80"/>
      <c r="O1132" s="79"/>
    </row>
    <row r="1133" spans="5:15" s="2" customFormat="1" x14ac:dyDescent="0.25">
      <c r="E1133" s="78"/>
      <c r="F1133" s="78"/>
      <c r="G1133" s="78"/>
      <c r="H1133" s="79"/>
      <c r="K1133" s="79"/>
      <c r="L1133" s="80"/>
      <c r="O1133" s="79"/>
    </row>
    <row r="1134" spans="5:15" s="2" customFormat="1" x14ac:dyDescent="0.25">
      <c r="E1134" s="78"/>
      <c r="F1134" s="78"/>
      <c r="G1134" s="78"/>
      <c r="H1134" s="79"/>
      <c r="K1134" s="79"/>
      <c r="L1134" s="80"/>
      <c r="O1134" s="79"/>
    </row>
    <row r="1135" spans="5:15" s="2" customFormat="1" x14ac:dyDescent="0.25">
      <c r="E1135" s="78"/>
      <c r="F1135" s="78"/>
      <c r="G1135" s="78"/>
      <c r="H1135" s="79"/>
      <c r="K1135" s="79"/>
      <c r="L1135" s="80"/>
      <c r="O1135" s="79"/>
    </row>
    <row r="1136" spans="5:15" s="2" customFormat="1" x14ac:dyDescent="0.25">
      <c r="E1136" s="78"/>
      <c r="F1136" s="78"/>
      <c r="G1136" s="78"/>
      <c r="H1136" s="79"/>
      <c r="K1136" s="79"/>
      <c r="L1136" s="80"/>
      <c r="O1136" s="79"/>
    </row>
    <row r="1137" spans="5:15" s="2" customFormat="1" x14ac:dyDescent="0.25">
      <c r="E1137" s="78"/>
      <c r="F1137" s="78"/>
      <c r="G1137" s="78"/>
      <c r="H1137" s="79"/>
      <c r="K1137" s="79"/>
      <c r="L1137" s="80"/>
      <c r="O1137" s="79"/>
    </row>
    <row r="1138" spans="5:15" s="2" customFormat="1" x14ac:dyDescent="0.25">
      <c r="E1138" s="78"/>
      <c r="F1138" s="78"/>
      <c r="G1138" s="78"/>
      <c r="H1138" s="79"/>
      <c r="K1138" s="79"/>
      <c r="L1138" s="80"/>
      <c r="O1138" s="79"/>
    </row>
    <row r="1139" spans="5:15" s="2" customFormat="1" x14ac:dyDescent="0.25">
      <c r="E1139" s="78"/>
      <c r="F1139" s="78"/>
      <c r="G1139" s="78"/>
      <c r="H1139" s="79"/>
      <c r="K1139" s="79"/>
      <c r="L1139" s="80"/>
      <c r="O1139" s="79"/>
    </row>
    <row r="1140" spans="5:15" s="2" customFormat="1" x14ac:dyDescent="0.25">
      <c r="E1140" s="78"/>
      <c r="F1140" s="78"/>
      <c r="G1140" s="78"/>
      <c r="H1140" s="79"/>
      <c r="K1140" s="79"/>
      <c r="L1140" s="80"/>
      <c r="O1140" s="79"/>
    </row>
    <row r="1141" spans="5:15" s="2" customFormat="1" x14ac:dyDescent="0.25">
      <c r="E1141" s="78"/>
      <c r="F1141" s="78"/>
      <c r="G1141" s="78"/>
      <c r="H1141" s="79"/>
      <c r="K1141" s="79"/>
      <c r="L1141" s="80"/>
      <c r="O1141" s="79"/>
    </row>
    <row r="1142" spans="5:15" s="2" customFormat="1" x14ac:dyDescent="0.25">
      <c r="E1142" s="78"/>
      <c r="F1142" s="78"/>
      <c r="G1142" s="78"/>
      <c r="H1142" s="79"/>
      <c r="K1142" s="79"/>
      <c r="L1142" s="80"/>
      <c r="O1142" s="79"/>
    </row>
    <row r="1143" spans="5:15" s="2" customFormat="1" x14ac:dyDescent="0.25">
      <c r="E1143" s="78"/>
      <c r="F1143" s="78"/>
      <c r="G1143" s="78"/>
      <c r="H1143" s="79"/>
      <c r="K1143" s="79"/>
      <c r="L1143" s="80"/>
      <c r="O1143" s="79"/>
    </row>
    <row r="1144" spans="5:15" s="2" customFormat="1" x14ac:dyDescent="0.25">
      <c r="E1144" s="78"/>
      <c r="F1144" s="78"/>
      <c r="G1144" s="78"/>
      <c r="H1144" s="79"/>
      <c r="K1144" s="79"/>
      <c r="L1144" s="80"/>
      <c r="O1144" s="79"/>
    </row>
    <row r="1145" spans="5:15" s="2" customFormat="1" x14ac:dyDescent="0.25">
      <c r="E1145" s="78"/>
      <c r="F1145" s="78"/>
      <c r="G1145" s="78"/>
      <c r="H1145" s="79"/>
      <c r="K1145" s="79"/>
      <c r="L1145" s="80"/>
      <c r="O1145" s="79"/>
    </row>
    <row r="1146" spans="5:15" s="2" customFormat="1" x14ac:dyDescent="0.25">
      <c r="E1146" s="78"/>
      <c r="F1146" s="78"/>
      <c r="G1146" s="78"/>
      <c r="H1146" s="79"/>
      <c r="K1146" s="79"/>
      <c r="L1146" s="80"/>
      <c r="O1146" s="79"/>
    </row>
    <row r="1147" spans="5:15" s="2" customFormat="1" x14ac:dyDescent="0.25">
      <c r="E1147" s="78"/>
      <c r="F1147" s="78"/>
      <c r="G1147" s="78"/>
      <c r="H1147" s="79"/>
      <c r="K1147" s="79"/>
      <c r="L1147" s="80"/>
      <c r="O1147" s="79"/>
    </row>
    <row r="1148" spans="5:15" s="2" customFormat="1" x14ac:dyDescent="0.25">
      <c r="E1148" s="78"/>
      <c r="F1148" s="78"/>
      <c r="G1148" s="78"/>
      <c r="H1148" s="79"/>
      <c r="K1148" s="79"/>
      <c r="L1148" s="80"/>
      <c r="O1148" s="79"/>
    </row>
    <row r="1149" spans="5:15" s="2" customFormat="1" x14ac:dyDescent="0.25">
      <c r="E1149" s="78"/>
      <c r="F1149" s="78"/>
      <c r="G1149" s="78"/>
      <c r="H1149" s="79"/>
      <c r="K1149" s="79"/>
      <c r="L1149" s="80"/>
      <c r="O1149" s="79"/>
    </row>
    <row r="1150" spans="5:15" s="2" customFormat="1" x14ac:dyDescent="0.25">
      <c r="E1150" s="78"/>
      <c r="F1150" s="78"/>
      <c r="G1150" s="78"/>
      <c r="H1150" s="79"/>
      <c r="K1150" s="79"/>
      <c r="L1150" s="80"/>
      <c r="O1150" s="79"/>
    </row>
    <row r="1151" spans="5:15" s="2" customFormat="1" x14ac:dyDescent="0.25">
      <c r="E1151" s="78"/>
      <c r="F1151" s="78"/>
      <c r="G1151" s="78"/>
      <c r="H1151" s="79"/>
      <c r="K1151" s="79"/>
      <c r="L1151" s="80"/>
      <c r="O1151" s="79"/>
    </row>
    <row r="1152" spans="5:15" s="2" customFormat="1" x14ac:dyDescent="0.25">
      <c r="E1152" s="78"/>
      <c r="F1152" s="78"/>
      <c r="G1152" s="78"/>
      <c r="H1152" s="79"/>
      <c r="K1152" s="79"/>
      <c r="L1152" s="80"/>
      <c r="O1152" s="79"/>
    </row>
    <row r="1153" spans="5:15" s="2" customFormat="1" x14ac:dyDescent="0.25">
      <c r="E1153" s="78"/>
      <c r="F1153" s="78"/>
      <c r="G1153" s="78"/>
      <c r="H1153" s="79"/>
      <c r="K1153" s="79"/>
      <c r="L1153" s="80"/>
      <c r="O1153" s="79"/>
    </row>
    <row r="1154" spans="5:15" s="2" customFormat="1" x14ac:dyDescent="0.25">
      <c r="E1154" s="78"/>
      <c r="F1154" s="78"/>
      <c r="G1154" s="78"/>
      <c r="H1154" s="79"/>
      <c r="K1154" s="79"/>
      <c r="L1154" s="80"/>
      <c r="O1154" s="79"/>
    </row>
    <row r="1155" spans="5:15" s="2" customFormat="1" x14ac:dyDescent="0.25">
      <c r="E1155" s="78"/>
      <c r="F1155" s="78"/>
      <c r="G1155" s="78"/>
      <c r="H1155" s="79"/>
      <c r="K1155" s="79"/>
      <c r="L1155" s="80"/>
      <c r="O1155" s="79"/>
    </row>
    <row r="1156" spans="5:15" s="2" customFormat="1" x14ac:dyDescent="0.25">
      <c r="E1156" s="78"/>
      <c r="F1156" s="78"/>
      <c r="G1156" s="78"/>
      <c r="H1156" s="79"/>
      <c r="K1156" s="79"/>
      <c r="L1156" s="80"/>
      <c r="O1156" s="79"/>
    </row>
    <row r="1157" spans="5:15" s="2" customFormat="1" x14ac:dyDescent="0.25">
      <c r="E1157" s="78"/>
      <c r="F1157" s="78"/>
      <c r="G1157" s="78"/>
      <c r="H1157" s="79"/>
      <c r="K1157" s="79"/>
      <c r="L1157" s="80"/>
      <c r="O1157" s="79"/>
    </row>
    <row r="1158" spans="5:15" s="2" customFormat="1" x14ac:dyDescent="0.25">
      <c r="E1158" s="78"/>
      <c r="F1158" s="78"/>
      <c r="G1158" s="78"/>
      <c r="H1158" s="79"/>
      <c r="K1158" s="79"/>
      <c r="L1158" s="80"/>
      <c r="O1158" s="79"/>
    </row>
    <row r="1159" spans="5:15" s="2" customFormat="1" x14ac:dyDescent="0.25">
      <c r="E1159" s="78"/>
      <c r="F1159" s="78"/>
      <c r="G1159" s="78"/>
      <c r="H1159" s="79"/>
      <c r="K1159" s="79"/>
      <c r="L1159" s="80"/>
      <c r="O1159" s="79"/>
    </row>
    <row r="1160" spans="5:15" s="2" customFormat="1" x14ac:dyDescent="0.25">
      <c r="E1160" s="78"/>
      <c r="F1160" s="78"/>
      <c r="G1160" s="78"/>
      <c r="H1160" s="79"/>
      <c r="K1160" s="79"/>
      <c r="L1160" s="80"/>
      <c r="O1160" s="79"/>
    </row>
    <row r="1161" spans="5:15" s="2" customFormat="1" x14ac:dyDescent="0.25">
      <c r="E1161" s="78"/>
      <c r="F1161" s="78"/>
      <c r="G1161" s="78"/>
      <c r="H1161" s="79"/>
      <c r="K1161" s="79"/>
      <c r="L1161" s="80"/>
      <c r="O1161" s="79"/>
    </row>
    <row r="1162" spans="5:15" s="2" customFormat="1" x14ac:dyDescent="0.25">
      <c r="E1162" s="78"/>
      <c r="F1162" s="78"/>
      <c r="G1162" s="78"/>
      <c r="H1162" s="79"/>
      <c r="K1162" s="79"/>
      <c r="L1162" s="80"/>
      <c r="O1162" s="79"/>
    </row>
    <row r="1163" spans="5:15" s="2" customFormat="1" x14ac:dyDescent="0.25">
      <c r="E1163" s="78"/>
      <c r="F1163" s="78"/>
      <c r="G1163" s="78"/>
      <c r="H1163" s="79"/>
      <c r="K1163" s="79"/>
      <c r="L1163" s="80"/>
      <c r="O1163" s="79"/>
    </row>
    <row r="1164" spans="5:15" s="2" customFormat="1" x14ac:dyDescent="0.25">
      <c r="E1164" s="78"/>
      <c r="F1164" s="78"/>
      <c r="G1164" s="78"/>
      <c r="H1164" s="79"/>
      <c r="K1164" s="79"/>
      <c r="L1164" s="80"/>
      <c r="O1164" s="79"/>
    </row>
    <row r="1165" spans="5:15" s="2" customFormat="1" x14ac:dyDescent="0.25">
      <c r="E1165" s="78"/>
      <c r="F1165" s="78"/>
      <c r="G1165" s="78"/>
      <c r="H1165" s="79"/>
      <c r="K1165" s="79"/>
      <c r="L1165" s="80"/>
      <c r="O1165" s="79"/>
    </row>
    <row r="1166" spans="5:15" s="2" customFormat="1" x14ac:dyDescent="0.25">
      <c r="E1166" s="78"/>
      <c r="F1166" s="78"/>
      <c r="G1166" s="78"/>
      <c r="H1166" s="79"/>
      <c r="K1166" s="79"/>
      <c r="L1166" s="80"/>
      <c r="O1166" s="79"/>
    </row>
    <row r="1167" spans="5:15" s="2" customFormat="1" x14ac:dyDescent="0.25">
      <c r="E1167" s="78"/>
      <c r="F1167" s="78"/>
      <c r="G1167" s="78"/>
      <c r="H1167" s="79"/>
      <c r="K1167" s="79"/>
      <c r="L1167" s="80"/>
      <c r="O1167" s="79"/>
    </row>
    <row r="1168" spans="5:15" s="2" customFormat="1" x14ac:dyDescent="0.25">
      <c r="E1168" s="78"/>
      <c r="F1168" s="78"/>
      <c r="G1168" s="78"/>
      <c r="H1168" s="79"/>
      <c r="K1168" s="79"/>
      <c r="L1168" s="80"/>
      <c r="O1168" s="79"/>
    </row>
    <row r="1169" spans="5:15" s="2" customFormat="1" x14ac:dyDescent="0.25">
      <c r="E1169" s="78"/>
      <c r="F1169" s="78"/>
      <c r="G1169" s="78"/>
      <c r="H1169" s="79"/>
      <c r="K1169" s="79"/>
      <c r="L1169" s="80"/>
      <c r="O1169" s="79"/>
    </row>
    <row r="1170" spans="5:15" s="2" customFormat="1" x14ac:dyDescent="0.25">
      <c r="E1170" s="78"/>
      <c r="F1170" s="78"/>
      <c r="G1170" s="78"/>
      <c r="H1170" s="79"/>
      <c r="K1170" s="79"/>
      <c r="L1170" s="80"/>
      <c r="O1170" s="79"/>
    </row>
    <row r="1171" spans="5:15" s="2" customFormat="1" x14ac:dyDescent="0.25">
      <c r="E1171" s="78"/>
      <c r="F1171" s="78"/>
      <c r="G1171" s="78"/>
      <c r="H1171" s="79"/>
      <c r="K1171" s="79"/>
      <c r="L1171" s="80"/>
      <c r="O1171" s="79"/>
    </row>
    <row r="1172" spans="5:15" s="2" customFormat="1" x14ac:dyDescent="0.25">
      <c r="E1172" s="78"/>
      <c r="F1172" s="78"/>
      <c r="G1172" s="78"/>
      <c r="H1172" s="79"/>
      <c r="K1172" s="79"/>
      <c r="L1172" s="80"/>
      <c r="O1172" s="79"/>
    </row>
    <row r="1173" spans="5:15" s="2" customFormat="1" x14ac:dyDescent="0.25">
      <c r="E1173" s="78"/>
      <c r="F1173" s="78"/>
      <c r="G1173" s="78"/>
      <c r="H1173" s="79"/>
      <c r="K1173" s="79"/>
      <c r="L1173" s="80"/>
      <c r="O1173" s="79"/>
    </row>
    <row r="1174" spans="5:15" s="2" customFormat="1" x14ac:dyDescent="0.25">
      <c r="E1174" s="78"/>
      <c r="F1174" s="78"/>
      <c r="G1174" s="78"/>
      <c r="H1174" s="79"/>
      <c r="K1174" s="79"/>
      <c r="L1174" s="80"/>
      <c r="O1174" s="79"/>
    </row>
    <row r="1175" spans="5:15" s="2" customFormat="1" x14ac:dyDescent="0.25">
      <c r="E1175" s="78"/>
      <c r="F1175" s="78"/>
      <c r="G1175" s="78"/>
      <c r="H1175" s="79"/>
      <c r="K1175" s="79"/>
      <c r="L1175" s="80"/>
      <c r="O1175" s="79"/>
    </row>
    <row r="1176" spans="5:15" s="2" customFormat="1" x14ac:dyDescent="0.25">
      <c r="E1176" s="78"/>
      <c r="F1176" s="78"/>
      <c r="G1176" s="78"/>
      <c r="H1176" s="79"/>
      <c r="K1176" s="79"/>
      <c r="L1176" s="80"/>
      <c r="O1176" s="79"/>
    </row>
    <row r="1177" spans="5:15" s="2" customFormat="1" x14ac:dyDescent="0.25">
      <c r="E1177" s="78"/>
      <c r="F1177" s="78"/>
      <c r="G1177" s="78"/>
      <c r="H1177" s="79"/>
      <c r="K1177" s="79"/>
      <c r="L1177" s="80"/>
      <c r="O1177" s="79"/>
    </row>
    <row r="1178" spans="5:15" s="2" customFormat="1" x14ac:dyDescent="0.25">
      <c r="E1178" s="78"/>
      <c r="F1178" s="78"/>
      <c r="G1178" s="78"/>
      <c r="H1178" s="79"/>
      <c r="K1178" s="79"/>
      <c r="L1178" s="80"/>
      <c r="O1178" s="79"/>
    </row>
    <row r="1179" spans="5:15" s="2" customFormat="1" x14ac:dyDescent="0.25">
      <c r="E1179" s="78"/>
      <c r="F1179" s="78"/>
      <c r="G1179" s="78"/>
      <c r="H1179" s="79"/>
      <c r="K1179" s="79"/>
      <c r="L1179" s="80"/>
      <c r="O1179" s="79"/>
    </row>
    <row r="1180" spans="5:15" s="2" customFormat="1" x14ac:dyDescent="0.25">
      <c r="E1180" s="78"/>
      <c r="F1180" s="78"/>
      <c r="G1180" s="78"/>
      <c r="H1180" s="79"/>
      <c r="K1180" s="79"/>
      <c r="L1180" s="80"/>
      <c r="O1180" s="79"/>
    </row>
    <row r="1181" spans="5:15" s="2" customFormat="1" x14ac:dyDescent="0.25">
      <c r="E1181" s="78"/>
      <c r="F1181" s="78"/>
      <c r="G1181" s="78"/>
      <c r="H1181" s="79"/>
      <c r="K1181" s="79"/>
      <c r="L1181" s="80"/>
      <c r="O1181" s="79"/>
    </row>
    <row r="1182" spans="5:15" s="2" customFormat="1" x14ac:dyDescent="0.25">
      <c r="E1182" s="78"/>
      <c r="F1182" s="78"/>
      <c r="G1182" s="78"/>
      <c r="H1182" s="79"/>
      <c r="K1182" s="79"/>
      <c r="L1182" s="80"/>
      <c r="O1182" s="79"/>
    </row>
    <row r="1183" spans="5:15" s="2" customFormat="1" x14ac:dyDescent="0.25">
      <c r="E1183" s="78"/>
      <c r="F1183" s="78"/>
      <c r="G1183" s="78"/>
      <c r="H1183" s="79"/>
      <c r="K1183" s="79"/>
      <c r="L1183" s="80"/>
      <c r="O1183" s="79"/>
    </row>
    <row r="1184" spans="5:15" s="2" customFormat="1" x14ac:dyDescent="0.25">
      <c r="E1184" s="78"/>
      <c r="F1184" s="78"/>
      <c r="G1184" s="78"/>
      <c r="H1184" s="79"/>
      <c r="K1184" s="79"/>
      <c r="L1184" s="80"/>
      <c r="O1184" s="79"/>
    </row>
    <row r="1185" spans="5:15" s="2" customFormat="1" x14ac:dyDescent="0.25">
      <c r="E1185" s="78"/>
      <c r="F1185" s="78"/>
      <c r="G1185" s="78"/>
      <c r="H1185" s="79"/>
      <c r="K1185" s="79"/>
      <c r="L1185" s="80"/>
      <c r="O1185" s="79"/>
    </row>
    <row r="1186" spans="5:15" s="2" customFormat="1" x14ac:dyDescent="0.25">
      <c r="E1186" s="78"/>
      <c r="F1186" s="78"/>
      <c r="G1186" s="78"/>
      <c r="H1186" s="79"/>
      <c r="K1186" s="79"/>
      <c r="L1186" s="80"/>
      <c r="O1186" s="79"/>
    </row>
    <row r="1187" spans="5:15" s="2" customFormat="1" x14ac:dyDescent="0.25">
      <c r="E1187" s="78"/>
      <c r="F1187" s="78"/>
      <c r="G1187" s="78"/>
      <c r="H1187" s="79"/>
      <c r="K1187" s="79"/>
      <c r="L1187" s="80"/>
      <c r="O1187" s="79"/>
    </row>
    <row r="1188" spans="5:15" s="2" customFormat="1" x14ac:dyDescent="0.25">
      <c r="E1188" s="78"/>
      <c r="F1188" s="78"/>
      <c r="G1188" s="78"/>
      <c r="H1188" s="79"/>
      <c r="K1188" s="79"/>
      <c r="L1188" s="80"/>
      <c r="O1188" s="79"/>
    </row>
    <row r="1189" spans="5:15" s="2" customFormat="1" x14ac:dyDescent="0.25">
      <c r="E1189" s="78"/>
      <c r="F1189" s="78"/>
      <c r="G1189" s="78"/>
      <c r="H1189" s="79"/>
      <c r="K1189" s="79"/>
      <c r="L1189" s="80"/>
      <c r="O1189" s="79"/>
    </row>
    <row r="1190" spans="5:15" s="2" customFormat="1" x14ac:dyDescent="0.25">
      <c r="E1190" s="78"/>
      <c r="F1190" s="78"/>
      <c r="G1190" s="78"/>
      <c r="H1190" s="79"/>
      <c r="K1190" s="79"/>
      <c r="L1190" s="80"/>
      <c r="O1190" s="79"/>
    </row>
    <row r="1191" spans="5:15" s="2" customFormat="1" x14ac:dyDescent="0.25">
      <c r="E1191" s="78"/>
      <c r="F1191" s="78"/>
      <c r="G1191" s="78"/>
      <c r="H1191" s="79"/>
      <c r="K1191" s="79"/>
      <c r="L1191" s="80"/>
      <c r="O1191" s="79"/>
    </row>
    <row r="1192" spans="5:15" s="2" customFormat="1" x14ac:dyDescent="0.25">
      <c r="E1192" s="78"/>
      <c r="F1192" s="78"/>
      <c r="G1192" s="78"/>
      <c r="H1192" s="79"/>
      <c r="K1192" s="79"/>
      <c r="L1192" s="80"/>
      <c r="O1192" s="79"/>
    </row>
    <row r="1193" spans="5:15" s="2" customFormat="1" x14ac:dyDescent="0.25">
      <c r="E1193" s="78"/>
      <c r="F1193" s="78"/>
      <c r="G1193" s="78"/>
      <c r="H1193" s="79"/>
      <c r="K1193" s="79"/>
      <c r="L1193" s="80"/>
      <c r="O1193" s="79"/>
    </row>
    <row r="1194" spans="5:15" s="2" customFormat="1" x14ac:dyDescent="0.25">
      <c r="E1194" s="78"/>
      <c r="F1194" s="78"/>
      <c r="G1194" s="78"/>
      <c r="H1194" s="79"/>
      <c r="K1194" s="79"/>
      <c r="L1194" s="80"/>
      <c r="O1194" s="79"/>
    </row>
    <row r="1195" spans="5:15" s="2" customFormat="1" x14ac:dyDescent="0.25">
      <c r="E1195" s="78"/>
      <c r="F1195" s="78"/>
      <c r="G1195" s="78"/>
      <c r="H1195" s="79"/>
      <c r="K1195" s="79"/>
      <c r="L1195" s="80"/>
      <c r="O1195" s="79"/>
    </row>
    <row r="1196" spans="5:15" s="2" customFormat="1" x14ac:dyDescent="0.25">
      <c r="E1196" s="78"/>
      <c r="F1196" s="78"/>
      <c r="G1196" s="78"/>
      <c r="H1196" s="79"/>
      <c r="K1196" s="79"/>
      <c r="L1196" s="80"/>
      <c r="O1196" s="79"/>
    </row>
    <row r="1197" spans="5:15" s="2" customFormat="1" x14ac:dyDescent="0.25">
      <c r="E1197" s="78"/>
      <c r="F1197" s="78"/>
      <c r="G1197" s="78"/>
      <c r="H1197" s="79"/>
      <c r="K1197" s="79"/>
      <c r="L1197" s="80"/>
      <c r="O1197" s="79"/>
    </row>
    <row r="1198" spans="5:15" s="2" customFormat="1" x14ac:dyDescent="0.25">
      <c r="E1198" s="78"/>
      <c r="F1198" s="78"/>
      <c r="G1198" s="78"/>
      <c r="H1198" s="79"/>
      <c r="K1198" s="79"/>
      <c r="L1198" s="80"/>
      <c r="O1198" s="79"/>
    </row>
    <row r="1199" spans="5:15" s="2" customFormat="1" x14ac:dyDescent="0.25">
      <c r="E1199" s="78"/>
      <c r="F1199" s="78"/>
      <c r="G1199" s="78"/>
      <c r="H1199" s="79"/>
      <c r="K1199" s="79"/>
      <c r="L1199" s="80"/>
      <c r="O1199" s="79"/>
    </row>
    <row r="1200" spans="5:15" s="2" customFormat="1" x14ac:dyDescent="0.25">
      <c r="E1200" s="78"/>
      <c r="F1200" s="78"/>
      <c r="G1200" s="78"/>
      <c r="H1200" s="79"/>
      <c r="K1200" s="79"/>
      <c r="L1200" s="80"/>
      <c r="O1200" s="79"/>
    </row>
    <row r="1201" spans="5:15" s="2" customFormat="1" x14ac:dyDescent="0.25">
      <c r="E1201" s="78"/>
      <c r="F1201" s="78"/>
      <c r="G1201" s="78"/>
      <c r="H1201" s="79"/>
      <c r="K1201" s="79"/>
      <c r="L1201" s="80"/>
      <c r="O1201" s="79"/>
    </row>
    <row r="1202" spans="5:15" s="2" customFormat="1" x14ac:dyDescent="0.25">
      <c r="E1202" s="78"/>
      <c r="F1202" s="78"/>
      <c r="G1202" s="78"/>
      <c r="H1202" s="79"/>
      <c r="K1202" s="79"/>
      <c r="L1202" s="80"/>
      <c r="O1202" s="79"/>
    </row>
    <row r="1203" spans="5:15" s="2" customFormat="1" x14ac:dyDescent="0.25">
      <c r="E1203" s="78"/>
      <c r="F1203" s="78"/>
      <c r="G1203" s="78"/>
      <c r="H1203" s="79"/>
      <c r="K1203" s="79"/>
      <c r="L1203" s="80"/>
      <c r="O1203" s="79"/>
    </row>
    <row r="1204" spans="5:15" s="2" customFormat="1" x14ac:dyDescent="0.25">
      <c r="E1204" s="78"/>
      <c r="F1204" s="78"/>
      <c r="G1204" s="78"/>
      <c r="H1204" s="79"/>
      <c r="K1204" s="79"/>
      <c r="L1204" s="80"/>
      <c r="O1204" s="79"/>
    </row>
    <row r="1205" spans="5:15" s="2" customFormat="1" x14ac:dyDescent="0.25">
      <c r="E1205" s="78"/>
      <c r="F1205" s="78"/>
      <c r="G1205" s="78"/>
      <c r="H1205" s="79"/>
      <c r="K1205" s="79"/>
      <c r="L1205" s="80"/>
      <c r="O1205" s="79"/>
    </row>
    <row r="1206" spans="5:15" s="2" customFormat="1" x14ac:dyDescent="0.25">
      <c r="E1206" s="78"/>
      <c r="F1206" s="78"/>
      <c r="G1206" s="78"/>
      <c r="H1206" s="79"/>
      <c r="K1206" s="79"/>
      <c r="L1206" s="80"/>
      <c r="O1206" s="79"/>
    </row>
    <row r="1207" spans="5:15" s="2" customFormat="1" x14ac:dyDescent="0.25">
      <c r="E1207" s="78"/>
      <c r="F1207" s="78"/>
      <c r="G1207" s="78"/>
      <c r="H1207" s="79"/>
      <c r="K1207" s="79"/>
      <c r="L1207" s="80"/>
      <c r="O1207" s="79"/>
    </row>
    <row r="1208" spans="5:15" s="2" customFormat="1" x14ac:dyDescent="0.25">
      <c r="E1208" s="78"/>
      <c r="F1208" s="78"/>
      <c r="G1208" s="78"/>
      <c r="H1208" s="79"/>
      <c r="K1208" s="79"/>
      <c r="L1208" s="80"/>
      <c r="O1208" s="79"/>
    </row>
    <row r="1209" spans="5:15" s="2" customFormat="1" x14ac:dyDescent="0.25">
      <c r="E1209" s="78"/>
      <c r="F1209" s="78"/>
      <c r="G1209" s="78"/>
      <c r="H1209" s="79"/>
      <c r="K1209" s="79"/>
      <c r="L1209" s="80"/>
      <c r="O1209" s="79"/>
    </row>
    <row r="1210" spans="5:15" s="2" customFormat="1" x14ac:dyDescent="0.25">
      <c r="E1210" s="78"/>
      <c r="F1210" s="78"/>
      <c r="G1210" s="78"/>
      <c r="H1210" s="79"/>
      <c r="K1210" s="79"/>
      <c r="L1210" s="80"/>
      <c r="O1210" s="79"/>
    </row>
    <row r="1211" spans="5:15" s="2" customFormat="1" x14ac:dyDescent="0.25">
      <c r="E1211" s="78"/>
      <c r="F1211" s="78"/>
      <c r="G1211" s="78"/>
      <c r="H1211" s="79"/>
      <c r="K1211" s="79"/>
      <c r="L1211" s="80"/>
      <c r="O1211" s="79"/>
    </row>
    <row r="1212" spans="5:15" s="2" customFormat="1" x14ac:dyDescent="0.25">
      <c r="E1212" s="78"/>
      <c r="F1212" s="78"/>
      <c r="G1212" s="78"/>
      <c r="H1212" s="79"/>
      <c r="K1212" s="79"/>
      <c r="L1212" s="80"/>
      <c r="O1212" s="79"/>
    </row>
    <row r="1213" spans="5:15" s="2" customFormat="1" x14ac:dyDescent="0.25">
      <c r="E1213" s="78"/>
      <c r="F1213" s="78"/>
      <c r="G1213" s="78"/>
      <c r="H1213" s="79"/>
      <c r="K1213" s="79"/>
      <c r="L1213" s="80"/>
      <c r="O1213" s="79"/>
    </row>
    <row r="1214" spans="5:15" s="2" customFormat="1" x14ac:dyDescent="0.25">
      <c r="E1214" s="78"/>
      <c r="F1214" s="78"/>
      <c r="G1214" s="78"/>
      <c r="H1214" s="79"/>
      <c r="K1214" s="79"/>
      <c r="L1214" s="80"/>
      <c r="O1214" s="79"/>
    </row>
    <row r="1215" spans="5:15" s="2" customFormat="1" x14ac:dyDescent="0.25">
      <c r="E1215" s="78"/>
      <c r="F1215" s="78"/>
      <c r="G1215" s="78"/>
      <c r="H1215" s="79"/>
      <c r="K1215" s="79"/>
      <c r="L1215" s="80"/>
      <c r="O1215" s="79"/>
    </row>
    <row r="1216" spans="5:15" s="2" customFormat="1" x14ac:dyDescent="0.25">
      <c r="E1216" s="78"/>
      <c r="F1216" s="78"/>
      <c r="G1216" s="78"/>
      <c r="H1216" s="79"/>
      <c r="K1216" s="79"/>
      <c r="L1216" s="80"/>
      <c r="O1216" s="79"/>
    </row>
    <row r="1217" spans="5:15" s="2" customFormat="1" x14ac:dyDescent="0.25">
      <c r="E1217" s="78"/>
      <c r="F1217" s="78"/>
      <c r="G1217" s="78"/>
      <c r="H1217" s="79"/>
      <c r="K1217" s="79"/>
      <c r="L1217" s="80"/>
      <c r="O1217" s="79"/>
    </row>
    <row r="1218" spans="5:15" s="2" customFormat="1" x14ac:dyDescent="0.25">
      <c r="E1218" s="78"/>
      <c r="F1218" s="78"/>
      <c r="G1218" s="78"/>
      <c r="H1218" s="79"/>
      <c r="K1218" s="79"/>
      <c r="L1218" s="80"/>
      <c r="O1218" s="79"/>
    </row>
    <row r="1219" spans="5:15" s="2" customFormat="1" x14ac:dyDescent="0.25">
      <c r="E1219" s="78"/>
      <c r="F1219" s="78"/>
      <c r="G1219" s="78"/>
      <c r="H1219" s="79"/>
      <c r="K1219" s="79"/>
      <c r="L1219" s="80"/>
      <c r="O1219" s="79"/>
    </row>
    <row r="1220" spans="5:15" s="2" customFormat="1" x14ac:dyDescent="0.25">
      <c r="E1220" s="78"/>
      <c r="F1220" s="78"/>
      <c r="G1220" s="78"/>
      <c r="H1220" s="79"/>
      <c r="K1220" s="79"/>
      <c r="L1220" s="80"/>
      <c r="O1220" s="79"/>
    </row>
    <row r="1221" spans="5:15" s="2" customFormat="1" x14ac:dyDescent="0.25">
      <c r="E1221" s="78"/>
      <c r="F1221" s="78"/>
      <c r="G1221" s="78"/>
      <c r="H1221" s="79"/>
      <c r="K1221" s="79"/>
      <c r="L1221" s="80"/>
      <c r="O1221" s="79"/>
    </row>
    <row r="1222" spans="5:15" s="2" customFormat="1" x14ac:dyDescent="0.25">
      <c r="E1222" s="78"/>
      <c r="F1222" s="78"/>
      <c r="G1222" s="78"/>
      <c r="H1222" s="79"/>
      <c r="K1222" s="79"/>
      <c r="L1222" s="80"/>
      <c r="O1222" s="79"/>
    </row>
    <row r="1223" spans="5:15" s="2" customFormat="1" x14ac:dyDescent="0.25">
      <c r="E1223" s="78"/>
      <c r="F1223" s="78"/>
      <c r="G1223" s="78"/>
      <c r="H1223" s="79"/>
      <c r="K1223" s="79"/>
      <c r="L1223" s="80"/>
      <c r="O1223" s="79"/>
    </row>
    <row r="1224" spans="5:15" s="2" customFormat="1" x14ac:dyDescent="0.25">
      <c r="E1224" s="78"/>
      <c r="F1224" s="78"/>
      <c r="G1224" s="78"/>
      <c r="H1224" s="79"/>
      <c r="K1224" s="79"/>
      <c r="L1224" s="80"/>
      <c r="O1224" s="79"/>
    </row>
    <row r="1225" spans="5:15" s="2" customFormat="1" x14ac:dyDescent="0.25">
      <c r="E1225" s="78"/>
      <c r="F1225" s="78"/>
      <c r="G1225" s="78"/>
      <c r="H1225" s="79"/>
      <c r="K1225" s="79"/>
      <c r="L1225" s="80"/>
      <c r="O1225" s="79"/>
    </row>
    <row r="1226" spans="5:15" s="2" customFormat="1" x14ac:dyDescent="0.25">
      <c r="E1226" s="78"/>
      <c r="F1226" s="78"/>
      <c r="G1226" s="78"/>
      <c r="H1226" s="79"/>
      <c r="K1226" s="79"/>
      <c r="L1226" s="80"/>
      <c r="O1226" s="79"/>
    </row>
    <row r="1227" spans="5:15" s="2" customFormat="1" x14ac:dyDescent="0.25">
      <c r="E1227" s="78"/>
      <c r="F1227" s="78"/>
      <c r="G1227" s="78"/>
      <c r="H1227" s="79"/>
      <c r="K1227" s="79"/>
      <c r="L1227" s="80"/>
      <c r="O1227" s="79"/>
    </row>
    <row r="1228" spans="5:15" s="2" customFormat="1" x14ac:dyDescent="0.25">
      <c r="E1228" s="78"/>
      <c r="F1228" s="78"/>
      <c r="G1228" s="78"/>
      <c r="H1228" s="79"/>
      <c r="K1228" s="79"/>
      <c r="L1228" s="80"/>
      <c r="O1228" s="79"/>
    </row>
    <row r="1229" spans="5:15" s="2" customFormat="1" x14ac:dyDescent="0.25">
      <c r="E1229" s="78"/>
      <c r="F1229" s="78"/>
      <c r="G1229" s="78"/>
      <c r="H1229" s="79"/>
      <c r="K1229" s="79"/>
      <c r="L1229" s="80"/>
      <c r="O1229" s="79"/>
    </row>
    <row r="1230" spans="5:15" s="2" customFormat="1" x14ac:dyDescent="0.25">
      <c r="E1230" s="78"/>
      <c r="F1230" s="78"/>
      <c r="G1230" s="78"/>
      <c r="H1230" s="79"/>
      <c r="K1230" s="79"/>
      <c r="L1230" s="80"/>
      <c r="O1230" s="79"/>
    </row>
    <row r="1231" spans="5:15" s="2" customFormat="1" x14ac:dyDescent="0.25">
      <c r="E1231" s="78"/>
      <c r="F1231" s="78"/>
      <c r="G1231" s="78"/>
      <c r="H1231" s="79"/>
      <c r="K1231" s="79"/>
      <c r="L1231" s="80"/>
      <c r="O1231" s="79"/>
    </row>
    <row r="1232" spans="5:15" s="2" customFormat="1" x14ac:dyDescent="0.25">
      <c r="E1232" s="78"/>
      <c r="F1232" s="78"/>
      <c r="G1232" s="78"/>
      <c r="H1232" s="79"/>
      <c r="K1232" s="79"/>
      <c r="L1232" s="80"/>
      <c r="O1232" s="79"/>
    </row>
    <row r="1233" spans="5:15" s="2" customFormat="1" x14ac:dyDescent="0.25">
      <c r="E1233" s="78"/>
      <c r="F1233" s="78"/>
      <c r="G1233" s="78"/>
      <c r="H1233" s="79"/>
      <c r="K1233" s="79"/>
      <c r="L1233" s="80"/>
      <c r="O1233" s="79"/>
    </row>
    <row r="1234" spans="5:15" s="2" customFormat="1" x14ac:dyDescent="0.25">
      <c r="E1234" s="78"/>
      <c r="F1234" s="78"/>
      <c r="G1234" s="78"/>
      <c r="H1234" s="79"/>
      <c r="K1234" s="79"/>
      <c r="L1234" s="80"/>
      <c r="O1234" s="79"/>
    </row>
    <row r="1235" spans="5:15" s="2" customFormat="1" x14ac:dyDescent="0.25">
      <c r="E1235" s="78"/>
      <c r="F1235" s="78"/>
      <c r="G1235" s="78"/>
      <c r="H1235" s="79"/>
      <c r="K1235" s="79"/>
      <c r="L1235" s="80"/>
      <c r="O1235" s="79"/>
    </row>
    <row r="1236" spans="5:15" s="2" customFormat="1" x14ac:dyDescent="0.25">
      <c r="E1236" s="78"/>
      <c r="F1236" s="78"/>
      <c r="G1236" s="78"/>
      <c r="H1236" s="79"/>
      <c r="K1236" s="79"/>
      <c r="L1236" s="80"/>
      <c r="O1236" s="79"/>
    </row>
    <row r="1237" spans="5:15" s="2" customFormat="1" x14ac:dyDescent="0.25">
      <c r="E1237" s="78"/>
      <c r="F1237" s="78"/>
      <c r="G1237" s="78"/>
      <c r="H1237" s="79"/>
      <c r="K1237" s="79"/>
      <c r="L1237" s="80"/>
      <c r="O1237" s="79"/>
    </row>
    <row r="1238" spans="5:15" s="2" customFormat="1" x14ac:dyDescent="0.25">
      <c r="E1238" s="78"/>
      <c r="F1238" s="78"/>
      <c r="G1238" s="78"/>
      <c r="H1238" s="79"/>
      <c r="K1238" s="79"/>
      <c r="L1238" s="80"/>
      <c r="O1238" s="79"/>
    </row>
    <row r="1239" spans="5:15" s="2" customFormat="1" x14ac:dyDescent="0.25">
      <c r="E1239" s="78"/>
      <c r="F1239" s="78"/>
      <c r="G1239" s="78"/>
      <c r="H1239" s="79"/>
      <c r="K1239" s="79"/>
      <c r="L1239" s="80"/>
      <c r="O1239" s="79"/>
    </row>
    <row r="1240" spans="5:15" s="2" customFormat="1" x14ac:dyDescent="0.25">
      <c r="E1240" s="78"/>
      <c r="F1240" s="78"/>
      <c r="G1240" s="78"/>
      <c r="H1240" s="79"/>
      <c r="K1240" s="79"/>
      <c r="L1240" s="80"/>
      <c r="O1240" s="79"/>
    </row>
    <row r="1241" spans="5:15" s="2" customFormat="1" x14ac:dyDescent="0.25">
      <c r="E1241" s="78"/>
      <c r="F1241" s="78"/>
      <c r="G1241" s="78"/>
      <c r="H1241" s="79"/>
      <c r="K1241" s="79"/>
      <c r="L1241" s="80"/>
      <c r="O1241" s="79"/>
    </row>
    <row r="1242" spans="5:15" s="2" customFormat="1" x14ac:dyDescent="0.25">
      <c r="E1242" s="78"/>
      <c r="F1242" s="78"/>
      <c r="G1242" s="78"/>
      <c r="H1242" s="79"/>
      <c r="K1242" s="79"/>
      <c r="L1242" s="80"/>
      <c r="O1242" s="79"/>
    </row>
    <row r="1243" spans="5:15" s="2" customFormat="1" x14ac:dyDescent="0.25">
      <c r="E1243" s="78"/>
      <c r="F1243" s="78"/>
      <c r="G1243" s="78"/>
      <c r="H1243" s="79"/>
      <c r="K1243" s="79"/>
      <c r="L1243" s="80"/>
      <c r="O1243" s="79"/>
    </row>
    <row r="1244" spans="5:15" s="2" customFormat="1" x14ac:dyDescent="0.25">
      <c r="E1244" s="78"/>
      <c r="F1244" s="78"/>
      <c r="G1244" s="78"/>
      <c r="H1244" s="79"/>
      <c r="K1244" s="79"/>
      <c r="L1244" s="80"/>
      <c r="O1244" s="79"/>
    </row>
    <row r="1245" spans="5:15" s="2" customFormat="1" x14ac:dyDescent="0.25">
      <c r="E1245" s="78"/>
      <c r="F1245" s="78"/>
      <c r="G1245" s="78"/>
      <c r="H1245" s="79"/>
      <c r="K1245" s="79"/>
      <c r="L1245" s="80"/>
      <c r="O1245" s="79"/>
    </row>
    <row r="1246" spans="5:15" s="2" customFormat="1" x14ac:dyDescent="0.25">
      <c r="E1246" s="78"/>
      <c r="F1246" s="78"/>
      <c r="G1246" s="78"/>
      <c r="H1246" s="79"/>
      <c r="K1246" s="79"/>
      <c r="L1246" s="80"/>
      <c r="O1246" s="79"/>
    </row>
    <row r="1247" spans="5:15" s="2" customFormat="1" x14ac:dyDescent="0.25">
      <c r="E1247" s="78"/>
      <c r="F1247" s="78"/>
      <c r="G1247" s="78"/>
      <c r="H1247" s="79"/>
      <c r="K1247" s="79"/>
      <c r="L1247" s="80"/>
      <c r="O1247" s="79"/>
    </row>
    <row r="1248" spans="5:15" s="2" customFormat="1" x14ac:dyDescent="0.25">
      <c r="E1248" s="78"/>
      <c r="F1248" s="78"/>
      <c r="G1248" s="78"/>
      <c r="H1248" s="79"/>
      <c r="K1248" s="79"/>
      <c r="L1248" s="80"/>
      <c r="O1248" s="79"/>
    </row>
    <row r="1249" spans="5:15" s="2" customFormat="1" x14ac:dyDescent="0.25">
      <c r="E1249" s="78"/>
      <c r="F1249" s="78"/>
      <c r="G1249" s="78"/>
      <c r="H1249" s="79"/>
      <c r="K1249" s="79"/>
      <c r="L1249" s="80"/>
      <c r="O1249" s="79"/>
    </row>
    <row r="1250" spans="5:15" s="2" customFormat="1" x14ac:dyDescent="0.25">
      <c r="E1250" s="78"/>
      <c r="F1250" s="78"/>
      <c r="G1250" s="78"/>
      <c r="H1250" s="79"/>
      <c r="K1250" s="79"/>
      <c r="L1250" s="80"/>
      <c r="O1250" s="79"/>
    </row>
    <row r="1251" spans="5:15" s="2" customFormat="1" x14ac:dyDescent="0.25">
      <c r="E1251" s="78"/>
      <c r="F1251" s="78"/>
      <c r="G1251" s="78"/>
      <c r="H1251" s="79"/>
      <c r="K1251" s="79"/>
      <c r="L1251" s="80"/>
      <c r="O1251" s="79"/>
    </row>
    <row r="1252" spans="5:15" s="2" customFormat="1" x14ac:dyDescent="0.25">
      <c r="E1252" s="78"/>
      <c r="F1252" s="78"/>
      <c r="G1252" s="78"/>
      <c r="H1252" s="79"/>
      <c r="K1252" s="79"/>
      <c r="L1252" s="80"/>
      <c r="O1252" s="79"/>
    </row>
    <row r="1253" spans="5:15" s="2" customFormat="1" x14ac:dyDescent="0.25">
      <c r="E1253" s="78"/>
      <c r="F1253" s="78"/>
      <c r="G1253" s="78"/>
      <c r="H1253" s="79"/>
      <c r="K1253" s="79"/>
      <c r="L1253" s="80"/>
      <c r="O1253" s="79"/>
    </row>
    <row r="1254" spans="5:15" s="2" customFormat="1" x14ac:dyDescent="0.25">
      <c r="E1254" s="78"/>
      <c r="F1254" s="78"/>
      <c r="G1254" s="78"/>
      <c r="H1254" s="79"/>
      <c r="K1254" s="79"/>
      <c r="L1254" s="80"/>
      <c r="O1254" s="79"/>
    </row>
    <row r="1255" spans="5:15" s="2" customFormat="1" x14ac:dyDescent="0.25">
      <c r="E1255" s="78"/>
      <c r="F1255" s="78"/>
      <c r="G1255" s="78"/>
      <c r="H1255" s="79"/>
      <c r="K1255" s="79"/>
      <c r="L1255" s="80"/>
      <c r="O1255" s="79"/>
    </row>
    <row r="1256" spans="5:15" s="2" customFormat="1" x14ac:dyDescent="0.25">
      <c r="E1256" s="78"/>
      <c r="F1256" s="78"/>
      <c r="G1256" s="78"/>
      <c r="H1256" s="79"/>
      <c r="K1256" s="79"/>
      <c r="L1256" s="80"/>
      <c r="O1256" s="79"/>
    </row>
    <row r="1257" spans="5:15" s="2" customFormat="1" x14ac:dyDescent="0.25">
      <c r="E1257" s="78"/>
      <c r="F1257" s="78"/>
      <c r="G1257" s="78"/>
      <c r="H1257" s="79"/>
      <c r="K1257" s="79"/>
      <c r="L1257" s="80"/>
      <c r="O1257" s="79"/>
    </row>
    <row r="1258" spans="5:15" s="2" customFormat="1" x14ac:dyDescent="0.25">
      <c r="E1258" s="78"/>
      <c r="F1258" s="78"/>
      <c r="G1258" s="78"/>
      <c r="H1258" s="79"/>
      <c r="K1258" s="79"/>
      <c r="L1258" s="80"/>
      <c r="O1258" s="79"/>
    </row>
    <row r="1259" spans="5:15" s="2" customFormat="1" x14ac:dyDescent="0.25">
      <c r="E1259" s="78"/>
      <c r="F1259" s="78"/>
      <c r="G1259" s="78"/>
      <c r="H1259" s="79"/>
      <c r="K1259" s="79"/>
      <c r="L1259" s="80"/>
      <c r="O1259" s="79"/>
    </row>
    <row r="1260" spans="5:15" s="2" customFormat="1" x14ac:dyDescent="0.25">
      <c r="E1260" s="78"/>
      <c r="F1260" s="78"/>
      <c r="G1260" s="78"/>
      <c r="H1260" s="79"/>
      <c r="K1260" s="79"/>
      <c r="L1260" s="80"/>
      <c r="O1260" s="79"/>
    </row>
    <row r="1261" spans="5:15" s="2" customFormat="1" x14ac:dyDescent="0.25">
      <c r="E1261" s="78"/>
      <c r="F1261" s="78"/>
      <c r="G1261" s="78"/>
      <c r="H1261" s="79"/>
      <c r="K1261" s="79"/>
      <c r="L1261" s="80"/>
      <c r="O1261" s="79"/>
    </row>
    <row r="1262" spans="5:15" s="2" customFormat="1" x14ac:dyDescent="0.25">
      <c r="E1262" s="78"/>
      <c r="F1262" s="78"/>
      <c r="G1262" s="78"/>
      <c r="H1262" s="79"/>
      <c r="K1262" s="79"/>
      <c r="L1262" s="80"/>
      <c r="O1262" s="79"/>
    </row>
    <row r="1263" spans="5:15" s="2" customFormat="1" x14ac:dyDescent="0.25">
      <c r="E1263" s="78"/>
      <c r="F1263" s="78"/>
      <c r="G1263" s="78"/>
      <c r="H1263" s="79"/>
      <c r="K1263" s="79"/>
      <c r="L1263" s="80"/>
      <c r="O1263" s="79"/>
    </row>
    <row r="1264" spans="5:15" s="2" customFormat="1" x14ac:dyDescent="0.25">
      <c r="E1264" s="78"/>
      <c r="F1264" s="78"/>
      <c r="G1264" s="78"/>
      <c r="H1264" s="79"/>
      <c r="K1264" s="79"/>
      <c r="L1264" s="80"/>
      <c r="O1264" s="79"/>
    </row>
    <row r="1265" spans="5:15" s="2" customFormat="1" x14ac:dyDescent="0.25">
      <c r="E1265" s="78"/>
      <c r="F1265" s="78"/>
      <c r="G1265" s="78"/>
      <c r="H1265" s="79"/>
      <c r="K1265" s="79"/>
      <c r="L1265" s="80"/>
      <c r="O1265" s="79"/>
    </row>
    <row r="1266" spans="5:15" s="2" customFormat="1" x14ac:dyDescent="0.25">
      <c r="E1266" s="78"/>
      <c r="F1266" s="78"/>
      <c r="G1266" s="78"/>
      <c r="H1266" s="79"/>
      <c r="K1266" s="79"/>
      <c r="L1266" s="80"/>
      <c r="O1266" s="79"/>
    </row>
    <row r="1267" spans="5:15" s="2" customFormat="1" x14ac:dyDescent="0.25">
      <c r="E1267" s="78"/>
      <c r="F1267" s="78"/>
      <c r="G1267" s="78"/>
      <c r="H1267" s="79"/>
      <c r="K1267" s="79"/>
      <c r="L1267" s="80"/>
      <c r="O1267" s="79"/>
    </row>
    <row r="1268" spans="5:15" s="2" customFormat="1" x14ac:dyDescent="0.25">
      <c r="E1268" s="78"/>
      <c r="F1268" s="78"/>
      <c r="G1268" s="78"/>
      <c r="H1268" s="79"/>
      <c r="K1268" s="79"/>
      <c r="L1268" s="80"/>
      <c r="O1268" s="79"/>
    </row>
    <row r="1269" spans="5:15" s="2" customFormat="1" x14ac:dyDescent="0.25">
      <c r="E1269" s="78"/>
      <c r="F1269" s="78"/>
      <c r="G1269" s="78"/>
      <c r="H1269" s="79"/>
      <c r="K1269" s="79"/>
      <c r="L1269" s="80"/>
      <c r="O1269" s="79"/>
    </row>
    <row r="1270" spans="5:15" s="2" customFormat="1" x14ac:dyDescent="0.25">
      <c r="E1270" s="78"/>
      <c r="F1270" s="78"/>
      <c r="G1270" s="78"/>
      <c r="H1270" s="79"/>
      <c r="K1270" s="79"/>
      <c r="L1270" s="80"/>
      <c r="O1270" s="79"/>
    </row>
    <row r="1271" spans="5:15" s="2" customFormat="1" x14ac:dyDescent="0.25">
      <c r="E1271" s="78"/>
      <c r="F1271" s="78"/>
      <c r="G1271" s="78"/>
      <c r="H1271" s="79"/>
      <c r="K1271" s="79"/>
      <c r="L1271" s="80"/>
      <c r="O1271" s="79"/>
    </row>
    <row r="1272" spans="5:15" s="2" customFormat="1" x14ac:dyDescent="0.25">
      <c r="E1272" s="78"/>
      <c r="F1272" s="78"/>
      <c r="G1272" s="78"/>
      <c r="H1272" s="79"/>
      <c r="K1272" s="79"/>
      <c r="L1272" s="80"/>
      <c r="O1272" s="79"/>
    </row>
    <row r="1273" spans="5:15" s="2" customFormat="1" x14ac:dyDescent="0.25">
      <c r="E1273" s="78"/>
      <c r="F1273" s="78"/>
      <c r="G1273" s="78"/>
      <c r="H1273" s="79"/>
      <c r="K1273" s="79"/>
      <c r="L1273" s="80"/>
      <c r="O1273" s="79"/>
    </row>
    <row r="1274" spans="5:15" s="2" customFormat="1" x14ac:dyDescent="0.25">
      <c r="E1274" s="78"/>
      <c r="F1274" s="78"/>
      <c r="G1274" s="78"/>
      <c r="H1274" s="79"/>
      <c r="K1274" s="79"/>
      <c r="L1274" s="80"/>
      <c r="O1274" s="79"/>
    </row>
    <row r="1275" spans="5:15" s="2" customFormat="1" x14ac:dyDescent="0.25">
      <c r="E1275" s="78"/>
      <c r="F1275" s="78"/>
      <c r="G1275" s="78"/>
      <c r="H1275" s="79"/>
      <c r="K1275" s="79"/>
      <c r="L1275" s="80"/>
      <c r="O1275" s="79"/>
    </row>
    <row r="1276" spans="5:15" s="2" customFormat="1" x14ac:dyDescent="0.25">
      <c r="E1276" s="78"/>
      <c r="F1276" s="78"/>
      <c r="G1276" s="78"/>
      <c r="H1276" s="79"/>
      <c r="K1276" s="79"/>
      <c r="L1276" s="80"/>
      <c r="O1276" s="79"/>
    </row>
    <row r="1277" spans="5:15" s="2" customFormat="1" x14ac:dyDescent="0.25">
      <c r="E1277" s="78"/>
      <c r="F1277" s="78"/>
      <c r="G1277" s="78"/>
      <c r="H1277" s="79"/>
      <c r="K1277" s="79"/>
      <c r="L1277" s="80"/>
      <c r="O1277" s="79"/>
    </row>
    <row r="1278" spans="5:15" s="2" customFormat="1" x14ac:dyDescent="0.25">
      <c r="E1278" s="78"/>
      <c r="F1278" s="78"/>
      <c r="G1278" s="78"/>
      <c r="H1278" s="79"/>
      <c r="K1278" s="79"/>
      <c r="L1278" s="80"/>
      <c r="O1278" s="79"/>
    </row>
    <row r="1279" spans="5:15" s="2" customFormat="1" x14ac:dyDescent="0.25">
      <c r="E1279" s="78"/>
      <c r="F1279" s="78"/>
      <c r="G1279" s="78"/>
      <c r="H1279" s="79"/>
      <c r="K1279" s="79"/>
      <c r="L1279" s="80"/>
      <c r="O1279" s="79"/>
    </row>
    <row r="1280" spans="5:15" s="2" customFormat="1" x14ac:dyDescent="0.25">
      <c r="E1280" s="78"/>
      <c r="F1280" s="78"/>
      <c r="G1280" s="78"/>
      <c r="H1280" s="79"/>
      <c r="K1280" s="79"/>
      <c r="L1280" s="80"/>
      <c r="O1280" s="79"/>
    </row>
    <row r="1281" spans="5:15" s="2" customFormat="1" x14ac:dyDescent="0.25">
      <c r="E1281" s="78"/>
      <c r="F1281" s="78"/>
      <c r="G1281" s="78"/>
      <c r="H1281" s="79"/>
      <c r="K1281" s="79"/>
      <c r="L1281" s="80"/>
      <c r="O1281" s="79"/>
    </row>
    <row r="1282" spans="5:15" s="2" customFormat="1" x14ac:dyDescent="0.25">
      <c r="E1282" s="78"/>
      <c r="F1282" s="78"/>
      <c r="G1282" s="78"/>
      <c r="H1282" s="79"/>
      <c r="K1282" s="79"/>
      <c r="L1282" s="80"/>
      <c r="O1282" s="79"/>
    </row>
    <row r="1283" spans="5:15" s="2" customFormat="1" x14ac:dyDescent="0.25">
      <c r="E1283" s="78"/>
      <c r="F1283" s="78"/>
      <c r="G1283" s="78"/>
      <c r="H1283" s="79"/>
      <c r="K1283" s="79"/>
      <c r="L1283" s="80"/>
      <c r="O1283" s="79"/>
    </row>
    <row r="1284" spans="5:15" s="2" customFormat="1" x14ac:dyDescent="0.25">
      <c r="E1284" s="78"/>
      <c r="F1284" s="78"/>
      <c r="G1284" s="78"/>
      <c r="H1284" s="79"/>
      <c r="K1284" s="79"/>
      <c r="L1284" s="80"/>
      <c r="O1284" s="79"/>
    </row>
    <row r="1285" spans="5:15" s="2" customFormat="1" x14ac:dyDescent="0.25">
      <c r="E1285" s="78"/>
      <c r="F1285" s="78"/>
      <c r="G1285" s="78"/>
      <c r="H1285" s="79"/>
      <c r="K1285" s="79"/>
      <c r="L1285" s="80"/>
      <c r="O1285" s="79"/>
    </row>
    <row r="1286" spans="5:15" s="2" customFormat="1" x14ac:dyDescent="0.25">
      <c r="E1286" s="78"/>
      <c r="F1286" s="78"/>
      <c r="G1286" s="78"/>
      <c r="H1286" s="79"/>
      <c r="K1286" s="79"/>
      <c r="L1286" s="80"/>
      <c r="O1286" s="79"/>
    </row>
    <row r="1287" spans="5:15" s="2" customFormat="1" x14ac:dyDescent="0.25">
      <c r="E1287" s="78"/>
      <c r="F1287" s="78"/>
      <c r="G1287" s="78"/>
      <c r="H1287" s="79"/>
      <c r="K1287" s="79"/>
      <c r="L1287" s="80"/>
      <c r="O1287" s="79"/>
    </row>
    <row r="1288" spans="5:15" s="2" customFormat="1" x14ac:dyDescent="0.25">
      <c r="E1288" s="78"/>
      <c r="F1288" s="78"/>
      <c r="G1288" s="78"/>
      <c r="H1288" s="79"/>
      <c r="K1288" s="79"/>
      <c r="L1288" s="80"/>
      <c r="O1288" s="79"/>
    </row>
    <row r="1289" spans="5:15" s="2" customFormat="1" x14ac:dyDescent="0.25">
      <c r="E1289" s="78"/>
      <c r="F1289" s="78"/>
      <c r="G1289" s="78"/>
      <c r="H1289" s="79"/>
      <c r="K1289" s="79"/>
      <c r="L1289" s="80"/>
      <c r="O1289" s="79"/>
    </row>
    <row r="1290" spans="5:15" s="2" customFormat="1" x14ac:dyDescent="0.25">
      <c r="E1290" s="78"/>
      <c r="F1290" s="78"/>
      <c r="G1290" s="78"/>
      <c r="H1290" s="79"/>
      <c r="K1290" s="79"/>
      <c r="L1290" s="80"/>
      <c r="O1290" s="79"/>
    </row>
    <row r="1291" spans="5:15" s="2" customFormat="1" x14ac:dyDescent="0.25">
      <c r="E1291" s="78"/>
      <c r="F1291" s="78"/>
      <c r="G1291" s="78"/>
      <c r="H1291" s="79"/>
      <c r="K1291" s="79"/>
      <c r="L1291" s="80"/>
      <c r="O1291" s="79"/>
    </row>
    <row r="1292" spans="5:15" s="2" customFormat="1" x14ac:dyDescent="0.25">
      <c r="E1292" s="78"/>
      <c r="F1292" s="78"/>
      <c r="G1292" s="78"/>
      <c r="H1292" s="79"/>
      <c r="K1292" s="79"/>
      <c r="L1292" s="80"/>
      <c r="O1292" s="79"/>
    </row>
    <row r="1293" spans="5:15" s="2" customFormat="1" x14ac:dyDescent="0.25">
      <c r="E1293" s="78"/>
      <c r="F1293" s="78"/>
      <c r="G1293" s="78"/>
      <c r="H1293" s="79"/>
      <c r="K1293" s="79"/>
      <c r="L1293" s="80"/>
      <c r="O1293" s="79"/>
    </row>
    <row r="1294" spans="5:15" s="2" customFormat="1" x14ac:dyDescent="0.25">
      <c r="E1294" s="78"/>
      <c r="F1294" s="78"/>
      <c r="G1294" s="78"/>
      <c r="H1294" s="79"/>
      <c r="K1294" s="79"/>
      <c r="L1294" s="80"/>
      <c r="O1294" s="79"/>
    </row>
    <row r="1295" spans="5:15" s="2" customFormat="1" x14ac:dyDescent="0.25">
      <c r="E1295" s="78"/>
      <c r="F1295" s="78"/>
      <c r="G1295" s="78"/>
      <c r="H1295" s="79"/>
      <c r="K1295" s="79"/>
      <c r="L1295" s="80"/>
      <c r="O1295" s="79"/>
    </row>
    <row r="1296" spans="5:15" s="2" customFormat="1" x14ac:dyDescent="0.25">
      <c r="E1296" s="78"/>
      <c r="F1296" s="78"/>
      <c r="G1296" s="78"/>
      <c r="H1296" s="79"/>
      <c r="K1296" s="79"/>
      <c r="L1296" s="80"/>
      <c r="O1296" s="79"/>
    </row>
    <row r="1297" spans="5:15" s="2" customFormat="1" x14ac:dyDescent="0.25">
      <c r="E1297" s="78"/>
      <c r="F1297" s="78"/>
      <c r="G1297" s="78"/>
      <c r="H1297" s="79"/>
      <c r="K1297" s="79"/>
      <c r="L1297" s="80"/>
      <c r="O1297" s="79"/>
    </row>
    <row r="1298" spans="5:15" s="2" customFormat="1" x14ac:dyDescent="0.25">
      <c r="E1298" s="78"/>
      <c r="F1298" s="78"/>
      <c r="G1298" s="78"/>
      <c r="H1298" s="79"/>
      <c r="K1298" s="79"/>
      <c r="L1298" s="80"/>
      <c r="O1298" s="79"/>
    </row>
    <row r="1299" spans="5:15" s="2" customFormat="1" x14ac:dyDescent="0.25">
      <c r="E1299" s="78"/>
      <c r="F1299" s="78"/>
      <c r="G1299" s="78"/>
      <c r="H1299" s="79"/>
      <c r="K1299" s="79"/>
      <c r="L1299" s="80"/>
      <c r="O1299" s="79"/>
    </row>
    <row r="1300" spans="5:15" s="2" customFormat="1" x14ac:dyDescent="0.25">
      <c r="E1300" s="78"/>
      <c r="F1300" s="78"/>
      <c r="G1300" s="78"/>
      <c r="H1300" s="79"/>
      <c r="K1300" s="79"/>
      <c r="L1300" s="80"/>
      <c r="O1300" s="79"/>
    </row>
    <row r="1301" spans="5:15" s="2" customFormat="1" x14ac:dyDescent="0.25">
      <c r="E1301" s="78"/>
      <c r="F1301" s="78"/>
      <c r="G1301" s="78"/>
      <c r="H1301" s="79"/>
      <c r="K1301" s="79"/>
      <c r="L1301" s="80"/>
      <c r="O1301" s="79"/>
    </row>
    <row r="1302" spans="5:15" s="2" customFormat="1" x14ac:dyDescent="0.25">
      <c r="E1302" s="78"/>
      <c r="F1302" s="78"/>
      <c r="G1302" s="78"/>
      <c r="H1302" s="79"/>
      <c r="K1302" s="79"/>
      <c r="L1302" s="80"/>
      <c r="O1302" s="79"/>
    </row>
    <row r="1303" spans="5:15" s="2" customFormat="1" x14ac:dyDescent="0.25">
      <c r="E1303" s="78"/>
      <c r="F1303" s="78"/>
      <c r="G1303" s="78"/>
      <c r="H1303" s="79"/>
      <c r="K1303" s="79"/>
      <c r="L1303" s="80"/>
      <c r="O1303" s="79"/>
    </row>
    <row r="1304" spans="5:15" s="2" customFormat="1" x14ac:dyDescent="0.25">
      <c r="E1304" s="78"/>
      <c r="F1304" s="78"/>
      <c r="G1304" s="78"/>
      <c r="H1304" s="79"/>
      <c r="K1304" s="79"/>
      <c r="L1304" s="80"/>
      <c r="O1304" s="79"/>
    </row>
    <row r="1305" spans="5:15" s="2" customFormat="1" x14ac:dyDescent="0.25">
      <c r="E1305" s="78"/>
      <c r="F1305" s="78"/>
      <c r="G1305" s="78"/>
      <c r="H1305" s="79"/>
      <c r="K1305" s="79"/>
      <c r="L1305" s="80"/>
      <c r="O1305" s="79"/>
    </row>
    <row r="1306" spans="5:15" s="2" customFormat="1" x14ac:dyDescent="0.25">
      <c r="E1306" s="78"/>
      <c r="F1306" s="78"/>
      <c r="G1306" s="78"/>
      <c r="H1306" s="79"/>
      <c r="K1306" s="79"/>
      <c r="L1306" s="80"/>
      <c r="O1306" s="79"/>
    </row>
    <row r="1307" spans="5:15" s="2" customFormat="1" x14ac:dyDescent="0.25">
      <c r="E1307" s="78"/>
      <c r="F1307" s="78"/>
      <c r="G1307" s="78"/>
      <c r="H1307" s="79"/>
      <c r="K1307" s="79"/>
      <c r="L1307" s="80"/>
      <c r="O1307" s="79"/>
    </row>
    <row r="1308" spans="5:15" s="2" customFormat="1" x14ac:dyDescent="0.25">
      <c r="E1308" s="78"/>
      <c r="F1308" s="78"/>
      <c r="G1308" s="78"/>
      <c r="H1308" s="79"/>
      <c r="K1308" s="79"/>
      <c r="L1308" s="80"/>
      <c r="O1308" s="79"/>
    </row>
    <row r="1309" spans="5:15" s="2" customFormat="1" x14ac:dyDescent="0.25">
      <c r="E1309" s="78"/>
      <c r="F1309" s="78"/>
      <c r="G1309" s="78"/>
      <c r="H1309" s="79"/>
      <c r="K1309" s="79"/>
      <c r="L1309" s="80"/>
      <c r="O1309" s="79"/>
    </row>
    <row r="1310" spans="5:15" s="2" customFormat="1" x14ac:dyDescent="0.25">
      <c r="E1310" s="78"/>
      <c r="F1310" s="78"/>
      <c r="G1310" s="78"/>
      <c r="H1310" s="79"/>
      <c r="K1310" s="79"/>
      <c r="L1310" s="80"/>
      <c r="O1310" s="79"/>
    </row>
    <row r="1311" spans="5:15" s="2" customFormat="1" x14ac:dyDescent="0.25">
      <c r="E1311" s="78"/>
      <c r="F1311" s="78"/>
      <c r="G1311" s="78"/>
      <c r="H1311" s="79"/>
      <c r="K1311" s="79"/>
      <c r="L1311" s="80"/>
      <c r="O1311" s="79"/>
    </row>
    <row r="1312" spans="5:15" s="2" customFormat="1" x14ac:dyDescent="0.25">
      <c r="E1312" s="78"/>
      <c r="F1312" s="78"/>
      <c r="G1312" s="78"/>
      <c r="H1312" s="79"/>
      <c r="K1312" s="79"/>
      <c r="L1312" s="80"/>
      <c r="O1312" s="79"/>
    </row>
    <row r="1313" spans="5:15" s="2" customFormat="1" x14ac:dyDescent="0.25">
      <c r="E1313" s="78"/>
      <c r="F1313" s="78"/>
      <c r="G1313" s="78"/>
      <c r="H1313" s="79"/>
      <c r="K1313" s="79"/>
      <c r="L1313" s="80"/>
      <c r="O1313" s="79"/>
    </row>
    <row r="1314" spans="5:15" s="2" customFormat="1" x14ac:dyDescent="0.25">
      <c r="E1314" s="78"/>
      <c r="F1314" s="78"/>
      <c r="G1314" s="78"/>
      <c r="H1314" s="79"/>
      <c r="K1314" s="79"/>
      <c r="L1314" s="80"/>
      <c r="O1314" s="79"/>
    </row>
    <row r="1315" spans="5:15" s="2" customFormat="1" x14ac:dyDescent="0.25">
      <c r="E1315" s="78"/>
      <c r="F1315" s="78"/>
      <c r="G1315" s="78"/>
      <c r="H1315" s="79"/>
      <c r="K1315" s="79"/>
      <c r="L1315" s="80"/>
      <c r="O1315" s="79"/>
    </row>
    <row r="1316" spans="5:15" s="2" customFormat="1" x14ac:dyDescent="0.25">
      <c r="E1316" s="78"/>
      <c r="F1316" s="78"/>
      <c r="G1316" s="78"/>
      <c r="H1316" s="79"/>
      <c r="K1316" s="79"/>
      <c r="L1316" s="80"/>
      <c r="O1316" s="79"/>
    </row>
    <row r="1317" spans="5:15" s="2" customFormat="1" x14ac:dyDescent="0.25">
      <c r="E1317" s="78"/>
      <c r="F1317" s="78"/>
      <c r="G1317" s="78"/>
      <c r="H1317" s="79"/>
      <c r="K1317" s="79"/>
      <c r="L1317" s="80"/>
      <c r="O1317" s="79"/>
    </row>
    <row r="1318" spans="5:15" s="2" customFormat="1" x14ac:dyDescent="0.25">
      <c r="E1318" s="78"/>
      <c r="F1318" s="78"/>
      <c r="G1318" s="78"/>
      <c r="H1318" s="79"/>
      <c r="K1318" s="79"/>
      <c r="L1318" s="80"/>
      <c r="O1318" s="79"/>
    </row>
    <row r="1319" spans="5:15" s="2" customFormat="1" x14ac:dyDescent="0.25">
      <c r="E1319" s="78"/>
      <c r="F1319" s="78"/>
      <c r="G1319" s="78"/>
      <c r="H1319" s="79"/>
      <c r="K1319" s="79"/>
      <c r="L1319" s="80"/>
      <c r="O1319" s="79"/>
    </row>
    <row r="1320" spans="5:15" s="2" customFormat="1" x14ac:dyDescent="0.25">
      <c r="E1320" s="78"/>
      <c r="F1320" s="78"/>
      <c r="G1320" s="78"/>
      <c r="H1320" s="79"/>
      <c r="K1320" s="79"/>
      <c r="L1320" s="80"/>
      <c r="O1320" s="79"/>
    </row>
    <row r="1321" spans="5:15" s="2" customFormat="1" x14ac:dyDescent="0.25">
      <c r="E1321" s="78"/>
      <c r="F1321" s="78"/>
      <c r="G1321" s="78"/>
      <c r="H1321" s="79"/>
      <c r="K1321" s="79"/>
      <c r="L1321" s="80"/>
      <c r="O1321" s="79"/>
    </row>
    <row r="1322" spans="5:15" s="2" customFormat="1" x14ac:dyDescent="0.25">
      <c r="E1322" s="78"/>
      <c r="F1322" s="78"/>
      <c r="G1322" s="78"/>
      <c r="H1322" s="79"/>
      <c r="K1322" s="79"/>
      <c r="L1322" s="80"/>
      <c r="O1322" s="79"/>
    </row>
    <row r="1323" spans="5:15" s="2" customFormat="1" x14ac:dyDescent="0.25">
      <c r="E1323" s="78"/>
      <c r="F1323" s="78"/>
      <c r="G1323" s="78"/>
      <c r="H1323" s="79"/>
      <c r="K1323" s="79"/>
      <c r="L1323" s="80"/>
      <c r="O1323" s="79"/>
    </row>
    <row r="1324" spans="5:15" s="2" customFormat="1" x14ac:dyDescent="0.25">
      <c r="E1324" s="78"/>
      <c r="F1324" s="78"/>
      <c r="G1324" s="78"/>
      <c r="H1324" s="79"/>
      <c r="K1324" s="79"/>
      <c r="L1324" s="80"/>
      <c r="O1324" s="79"/>
    </row>
    <row r="1325" spans="5:15" s="2" customFormat="1" x14ac:dyDescent="0.25">
      <c r="E1325" s="78"/>
      <c r="F1325" s="78"/>
      <c r="G1325" s="78"/>
      <c r="H1325" s="79"/>
      <c r="K1325" s="79"/>
      <c r="L1325" s="80"/>
      <c r="O1325" s="79"/>
    </row>
    <row r="1326" spans="5:15" s="2" customFormat="1" x14ac:dyDescent="0.25">
      <c r="E1326" s="78"/>
      <c r="F1326" s="78"/>
      <c r="G1326" s="78"/>
      <c r="H1326" s="79"/>
      <c r="K1326" s="79"/>
      <c r="L1326" s="80"/>
      <c r="O1326" s="79"/>
    </row>
    <row r="1327" spans="5:15" s="2" customFormat="1" x14ac:dyDescent="0.25">
      <c r="E1327" s="78"/>
      <c r="F1327" s="78"/>
      <c r="G1327" s="78"/>
      <c r="H1327" s="79"/>
      <c r="K1327" s="79"/>
      <c r="L1327" s="80"/>
      <c r="O1327" s="79"/>
    </row>
    <row r="1328" spans="5:15" s="2" customFormat="1" x14ac:dyDescent="0.25">
      <c r="E1328" s="78"/>
      <c r="F1328" s="78"/>
      <c r="G1328" s="78"/>
      <c r="H1328" s="79"/>
      <c r="K1328" s="79"/>
      <c r="L1328" s="80"/>
      <c r="O1328" s="79"/>
    </row>
    <row r="1329" spans="5:15" s="2" customFormat="1" x14ac:dyDescent="0.25">
      <c r="E1329" s="78"/>
      <c r="F1329" s="78"/>
      <c r="G1329" s="78"/>
      <c r="H1329" s="79"/>
      <c r="K1329" s="79"/>
      <c r="L1329" s="80"/>
      <c r="O1329" s="79"/>
    </row>
    <row r="1330" spans="5:15" s="2" customFormat="1" x14ac:dyDescent="0.25">
      <c r="E1330" s="78"/>
      <c r="F1330" s="78"/>
      <c r="G1330" s="78"/>
      <c r="H1330" s="79"/>
      <c r="K1330" s="79"/>
      <c r="L1330" s="80"/>
      <c r="O1330" s="79"/>
    </row>
    <row r="1331" spans="5:15" s="2" customFormat="1" x14ac:dyDescent="0.25">
      <c r="E1331" s="78"/>
      <c r="F1331" s="78"/>
      <c r="G1331" s="78"/>
      <c r="H1331" s="79"/>
      <c r="K1331" s="79"/>
      <c r="L1331" s="80"/>
      <c r="O1331" s="79"/>
    </row>
    <row r="1332" spans="5:15" s="2" customFormat="1" x14ac:dyDescent="0.25">
      <c r="E1332" s="78"/>
      <c r="F1332" s="78"/>
      <c r="G1332" s="78"/>
      <c r="H1332" s="79"/>
      <c r="K1332" s="79"/>
      <c r="L1332" s="80"/>
      <c r="O1332" s="79"/>
    </row>
    <row r="1333" spans="5:15" s="2" customFormat="1" x14ac:dyDescent="0.25">
      <c r="E1333" s="78"/>
      <c r="F1333" s="78"/>
      <c r="G1333" s="78"/>
      <c r="H1333" s="79"/>
      <c r="K1333" s="79"/>
      <c r="L1333" s="80"/>
      <c r="O1333" s="79"/>
    </row>
    <row r="1334" spans="5:15" s="2" customFormat="1" x14ac:dyDescent="0.25">
      <c r="E1334" s="78"/>
      <c r="F1334" s="78"/>
      <c r="G1334" s="78"/>
      <c r="H1334" s="79"/>
      <c r="K1334" s="79"/>
      <c r="L1334" s="80"/>
      <c r="O1334" s="79"/>
    </row>
    <row r="1335" spans="5:15" s="2" customFormat="1" x14ac:dyDescent="0.25">
      <c r="E1335" s="78"/>
      <c r="F1335" s="78"/>
      <c r="G1335" s="78"/>
      <c r="H1335" s="79"/>
      <c r="K1335" s="79"/>
      <c r="L1335" s="80"/>
      <c r="O1335" s="79"/>
    </row>
    <row r="1336" spans="5:15" s="2" customFormat="1" x14ac:dyDescent="0.25">
      <c r="E1336" s="78"/>
      <c r="F1336" s="78"/>
      <c r="G1336" s="78"/>
      <c r="H1336" s="79"/>
      <c r="K1336" s="79"/>
      <c r="L1336" s="80"/>
      <c r="O1336" s="79"/>
    </row>
    <row r="1337" spans="5:15" s="2" customFormat="1" x14ac:dyDescent="0.25">
      <c r="E1337" s="78"/>
      <c r="F1337" s="78"/>
      <c r="G1337" s="78"/>
      <c r="H1337" s="79"/>
      <c r="K1337" s="79"/>
      <c r="L1337" s="80"/>
      <c r="O1337" s="79"/>
    </row>
    <row r="1338" spans="5:15" s="2" customFormat="1" x14ac:dyDescent="0.25">
      <c r="E1338" s="78"/>
      <c r="F1338" s="78"/>
      <c r="G1338" s="78"/>
      <c r="H1338" s="79"/>
      <c r="K1338" s="79"/>
      <c r="L1338" s="80"/>
      <c r="O1338" s="79"/>
    </row>
    <row r="1339" spans="5:15" s="2" customFormat="1" x14ac:dyDescent="0.25">
      <c r="E1339" s="78"/>
      <c r="F1339" s="78"/>
      <c r="G1339" s="78"/>
      <c r="H1339" s="79"/>
      <c r="K1339" s="79"/>
      <c r="L1339" s="80"/>
      <c r="O1339" s="79"/>
    </row>
    <row r="1340" spans="5:15" s="2" customFormat="1" x14ac:dyDescent="0.25">
      <c r="E1340" s="78"/>
      <c r="F1340" s="78"/>
      <c r="G1340" s="78"/>
      <c r="H1340" s="79"/>
      <c r="K1340" s="79"/>
      <c r="L1340" s="80"/>
      <c r="O1340" s="79"/>
    </row>
    <row r="1341" spans="5:15" s="2" customFormat="1" x14ac:dyDescent="0.25">
      <c r="E1341" s="78"/>
      <c r="F1341" s="78"/>
      <c r="G1341" s="78"/>
      <c r="H1341" s="79"/>
      <c r="K1341" s="79"/>
      <c r="L1341" s="80"/>
      <c r="O1341" s="79"/>
    </row>
    <row r="1342" spans="5:15" s="2" customFormat="1" x14ac:dyDescent="0.25">
      <c r="E1342" s="78"/>
      <c r="F1342" s="78"/>
      <c r="G1342" s="78"/>
      <c r="H1342" s="79"/>
      <c r="K1342" s="79"/>
      <c r="L1342" s="80"/>
      <c r="O1342" s="79"/>
    </row>
    <row r="1343" spans="5:15" s="2" customFormat="1" x14ac:dyDescent="0.25">
      <c r="E1343" s="78"/>
      <c r="F1343" s="78"/>
      <c r="G1343" s="78"/>
      <c r="H1343" s="79"/>
      <c r="K1343" s="79"/>
      <c r="L1343" s="80"/>
      <c r="O1343" s="79"/>
    </row>
    <row r="1344" spans="5:15" s="2" customFormat="1" x14ac:dyDescent="0.25">
      <c r="E1344" s="78"/>
      <c r="F1344" s="78"/>
      <c r="G1344" s="78"/>
      <c r="H1344" s="79"/>
      <c r="K1344" s="79"/>
      <c r="L1344" s="80"/>
      <c r="O1344" s="79"/>
    </row>
    <row r="1345" spans="5:15" s="2" customFormat="1" x14ac:dyDescent="0.25">
      <c r="E1345" s="78"/>
      <c r="F1345" s="78"/>
      <c r="G1345" s="78"/>
      <c r="H1345" s="79"/>
      <c r="K1345" s="79"/>
      <c r="L1345" s="80"/>
      <c r="O1345" s="79"/>
    </row>
    <row r="1346" spans="5:15" s="2" customFormat="1" x14ac:dyDescent="0.25">
      <c r="E1346" s="78"/>
      <c r="F1346" s="78"/>
      <c r="G1346" s="78"/>
      <c r="H1346" s="79"/>
      <c r="K1346" s="79"/>
      <c r="L1346" s="80"/>
      <c r="O1346" s="79"/>
    </row>
    <row r="1347" spans="5:15" s="2" customFormat="1" x14ac:dyDescent="0.25">
      <c r="E1347" s="78"/>
      <c r="F1347" s="78"/>
      <c r="G1347" s="78"/>
      <c r="H1347" s="79"/>
      <c r="K1347" s="79"/>
      <c r="L1347" s="80"/>
      <c r="O1347" s="79"/>
    </row>
    <row r="1348" spans="5:15" s="2" customFormat="1" x14ac:dyDescent="0.25">
      <c r="E1348" s="78"/>
      <c r="F1348" s="78"/>
      <c r="G1348" s="78"/>
      <c r="H1348" s="79"/>
      <c r="K1348" s="79"/>
      <c r="L1348" s="80"/>
      <c r="O1348" s="79"/>
    </row>
    <row r="1349" spans="5:15" s="2" customFormat="1" x14ac:dyDescent="0.25">
      <c r="E1349" s="78"/>
      <c r="F1349" s="78"/>
      <c r="G1349" s="78"/>
      <c r="H1349" s="79"/>
      <c r="K1349" s="79"/>
      <c r="L1349" s="80"/>
      <c r="O1349" s="79"/>
    </row>
    <row r="1350" spans="5:15" s="2" customFormat="1" x14ac:dyDescent="0.25">
      <c r="E1350" s="78"/>
      <c r="F1350" s="78"/>
      <c r="G1350" s="78"/>
      <c r="H1350" s="79"/>
      <c r="K1350" s="79"/>
      <c r="L1350" s="80"/>
      <c r="O1350" s="79"/>
    </row>
    <row r="1351" spans="5:15" s="2" customFormat="1" x14ac:dyDescent="0.25">
      <c r="E1351" s="78"/>
      <c r="F1351" s="78"/>
      <c r="G1351" s="78"/>
      <c r="H1351" s="79"/>
      <c r="K1351" s="79"/>
      <c r="L1351" s="80"/>
      <c r="O1351" s="79"/>
    </row>
    <row r="1352" spans="5:15" s="2" customFormat="1" x14ac:dyDescent="0.25">
      <c r="E1352" s="78"/>
      <c r="F1352" s="78"/>
      <c r="G1352" s="78"/>
      <c r="H1352" s="79"/>
      <c r="K1352" s="79"/>
      <c r="L1352" s="80"/>
      <c r="O1352" s="79"/>
    </row>
    <row r="1353" spans="5:15" s="2" customFormat="1" x14ac:dyDescent="0.25">
      <c r="E1353" s="78"/>
      <c r="F1353" s="78"/>
      <c r="G1353" s="78"/>
      <c r="H1353" s="79"/>
      <c r="K1353" s="79"/>
      <c r="L1353" s="80"/>
      <c r="O1353" s="79"/>
    </row>
    <row r="1354" spans="5:15" s="2" customFormat="1" x14ac:dyDescent="0.25">
      <c r="E1354" s="78"/>
      <c r="F1354" s="78"/>
      <c r="G1354" s="78"/>
      <c r="H1354" s="79"/>
      <c r="K1354" s="79"/>
      <c r="L1354" s="80"/>
      <c r="O1354" s="79"/>
    </row>
    <row r="1355" spans="5:15" s="2" customFormat="1" x14ac:dyDescent="0.25">
      <c r="E1355" s="78"/>
      <c r="F1355" s="78"/>
      <c r="G1355" s="78"/>
      <c r="H1355" s="79"/>
      <c r="K1355" s="79"/>
      <c r="L1355" s="80"/>
      <c r="O1355" s="79"/>
    </row>
    <row r="1356" spans="5:15" s="2" customFormat="1" x14ac:dyDescent="0.25">
      <c r="E1356" s="78"/>
      <c r="F1356" s="78"/>
      <c r="G1356" s="78"/>
      <c r="H1356" s="79"/>
      <c r="K1356" s="79"/>
      <c r="L1356" s="80"/>
      <c r="O1356" s="79"/>
    </row>
    <row r="1357" spans="5:15" s="2" customFormat="1" x14ac:dyDescent="0.25">
      <c r="E1357" s="78"/>
      <c r="F1357" s="78"/>
      <c r="G1357" s="78"/>
      <c r="H1357" s="79"/>
      <c r="K1357" s="79"/>
      <c r="L1357" s="80"/>
      <c r="O1357" s="79"/>
    </row>
    <row r="1358" spans="5:15" s="2" customFormat="1" x14ac:dyDescent="0.25">
      <c r="E1358" s="78"/>
      <c r="F1358" s="78"/>
      <c r="G1358" s="78"/>
      <c r="H1358" s="79"/>
      <c r="K1358" s="79"/>
      <c r="L1358" s="80"/>
      <c r="O1358" s="79"/>
    </row>
    <row r="1359" spans="5:15" s="2" customFormat="1" x14ac:dyDescent="0.25">
      <c r="E1359" s="78"/>
      <c r="F1359" s="78"/>
      <c r="G1359" s="78"/>
      <c r="H1359" s="79"/>
      <c r="K1359" s="79"/>
      <c r="L1359" s="80"/>
      <c r="O1359" s="79"/>
    </row>
    <row r="1360" spans="5:15" s="2" customFormat="1" x14ac:dyDescent="0.25">
      <c r="E1360" s="78"/>
      <c r="F1360" s="78"/>
      <c r="G1360" s="78"/>
      <c r="H1360" s="79"/>
      <c r="K1360" s="79"/>
      <c r="L1360" s="80"/>
      <c r="O1360" s="79"/>
    </row>
    <row r="1361" spans="5:15" s="2" customFormat="1" x14ac:dyDescent="0.25">
      <c r="E1361" s="78"/>
      <c r="F1361" s="78"/>
      <c r="G1361" s="78"/>
      <c r="H1361" s="79"/>
      <c r="K1361" s="79"/>
      <c r="L1361" s="80"/>
      <c r="O1361" s="79"/>
    </row>
    <row r="1362" spans="5:15" s="2" customFormat="1" x14ac:dyDescent="0.25">
      <c r="E1362" s="78"/>
      <c r="F1362" s="78"/>
      <c r="G1362" s="78"/>
      <c r="H1362" s="79"/>
      <c r="K1362" s="79"/>
      <c r="L1362" s="80"/>
      <c r="O1362" s="79"/>
    </row>
    <row r="1363" spans="5:15" s="2" customFormat="1" x14ac:dyDescent="0.25">
      <c r="E1363" s="78"/>
      <c r="F1363" s="78"/>
      <c r="G1363" s="78"/>
      <c r="H1363" s="79"/>
      <c r="K1363" s="79"/>
      <c r="L1363" s="80"/>
      <c r="O1363" s="79"/>
    </row>
    <row r="1364" spans="5:15" s="2" customFormat="1" x14ac:dyDescent="0.25">
      <c r="E1364" s="78"/>
      <c r="F1364" s="78"/>
      <c r="G1364" s="78"/>
      <c r="H1364" s="79"/>
      <c r="K1364" s="79"/>
      <c r="L1364" s="80"/>
      <c r="O1364" s="79"/>
    </row>
    <row r="1365" spans="5:15" s="2" customFormat="1" x14ac:dyDescent="0.25">
      <c r="E1365" s="78"/>
      <c r="F1365" s="78"/>
      <c r="G1365" s="78"/>
      <c r="H1365" s="79"/>
      <c r="K1365" s="79"/>
      <c r="L1365" s="80"/>
      <c r="O1365" s="79"/>
    </row>
    <row r="1366" spans="5:15" s="2" customFormat="1" x14ac:dyDescent="0.25">
      <c r="E1366" s="78"/>
      <c r="F1366" s="78"/>
      <c r="G1366" s="78"/>
      <c r="H1366" s="79"/>
      <c r="K1366" s="79"/>
      <c r="L1366" s="80"/>
      <c r="O1366" s="79"/>
    </row>
    <row r="1367" spans="5:15" s="2" customFormat="1" x14ac:dyDescent="0.25">
      <c r="E1367" s="78"/>
      <c r="F1367" s="78"/>
      <c r="G1367" s="78"/>
      <c r="H1367" s="79"/>
      <c r="K1367" s="79"/>
      <c r="L1367" s="80"/>
      <c r="O1367" s="79"/>
    </row>
    <row r="1368" spans="5:15" s="2" customFormat="1" x14ac:dyDescent="0.25">
      <c r="E1368" s="78"/>
      <c r="F1368" s="78"/>
      <c r="G1368" s="78"/>
      <c r="H1368" s="79"/>
      <c r="K1368" s="79"/>
      <c r="L1368" s="80"/>
      <c r="O1368" s="79"/>
    </row>
    <row r="1369" spans="5:15" s="2" customFormat="1" x14ac:dyDescent="0.25">
      <c r="E1369" s="78"/>
      <c r="F1369" s="78"/>
      <c r="G1369" s="78"/>
      <c r="H1369" s="79"/>
      <c r="K1369" s="79"/>
      <c r="L1369" s="80"/>
      <c r="O1369" s="79"/>
    </row>
    <row r="1370" spans="5:15" s="2" customFormat="1" x14ac:dyDescent="0.25">
      <c r="E1370" s="78"/>
      <c r="F1370" s="78"/>
      <c r="G1370" s="78"/>
      <c r="H1370" s="79"/>
      <c r="K1370" s="79"/>
      <c r="L1370" s="80"/>
      <c r="O1370" s="79"/>
    </row>
    <row r="1371" spans="5:15" s="2" customFormat="1" x14ac:dyDescent="0.25">
      <c r="E1371" s="78"/>
      <c r="F1371" s="78"/>
      <c r="G1371" s="78"/>
      <c r="H1371" s="79"/>
      <c r="K1371" s="79"/>
      <c r="L1371" s="80"/>
      <c r="O1371" s="79"/>
    </row>
    <row r="1372" spans="5:15" s="2" customFormat="1" x14ac:dyDescent="0.25">
      <c r="E1372" s="78"/>
      <c r="F1372" s="78"/>
      <c r="G1372" s="78"/>
      <c r="H1372" s="79"/>
      <c r="K1372" s="79"/>
      <c r="L1372" s="80"/>
      <c r="O1372" s="79"/>
    </row>
    <row r="1373" spans="5:15" s="2" customFormat="1" x14ac:dyDescent="0.25">
      <c r="E1373" s="78"/>
      <c r="F1373" s="78"/>
      <c r="G1373" s="78"/>
      <c r="H1373" s="79"/>
      <c r="K1373" s="79"/>
      <c r="L1373" s="80"/>
      <c r="O1373" s="79"/>
    </row>
    <row r="1374" spans="5:15" s="2" customFormat="1" x14ac:dyDescent="0.25">
      <c r="E1374" s="78"/>
      <c r="F1374" s="78"/>
      <c r="G1374" s="78"/>
      <c r="H1374" s="79"/>
      <c r="K1374" s="79"/>
      <c r="L1374" s="80"/>
      <c r="O1374" s="79"/>
    </row>
    <row r="1375" spans="5:15" s="2" customFormat="1" x14ac:dyDescent="0.25">
      <c r="E1375" s="78"/>
      <c r="F1375" s="78"/>
      <c r="G1375" s="78"/>
      <c r="H1375" s="79"/>
      <c r="K1375" s="79"/>
      <c r="L1375" s="80"/>
      <c r="O1375" s="79"/>
    </row>
    <row r="1376" spans="5:15" s="2" customFormat="1" x14ac:dyDescent="0.25">
      <c r="E1376" s="78"/>
      <c r="F1376" s="78"/>
      <c r="G1376" s="78"/>
      <c r="H1376" s="79"/>
      <c r="K1376" s="79"/>
      <c r="L1376" s="80"/>
      <c r="O1376" s="79"/>
    </row>
    <row r="1377" spans="5:15" s="2" customFormat="1" x14ac:dyDescent="0.25">
      <c r="E1377" s="78"/>
      <c r="F1377" s="78"/>
      <c r="G1377" s="78"/>
      <c r="H1377" s="79"/>
      <c r="K1377" s="79"/>
      <c r="L1377" s="80"/>
      <c r="O1377" s="79"/>
    </row>
    <row r="1378" spans="5:15" s="2" customFormat="1" x14ac:dyDescent="0.25">
      <c r="E1378" s="78"/>
      <c r="F1378" s="78"/>
      <c r="G1378" s="78"/>
      <c r="H1378" s="79"/>
      <c r="K1378" s="79"/>
      <c r="L1378" s="80"/>
      <c r="O1378" s="79"/>
    </row>
    <row r="1379" spans="5:15" s="2" customFormat="1" x14ac:dyDescent="0.25">
      <c r="E1379" s="78"/>
      <c r="F1379" s="78"/>
      <c r="G1379" s="78"/>
      <c r="H1379" s="79"/>
      <c r="K1379" s="79"/>
      <c r="L1379" s="80"/>
      <c r="O1379" s="79"/>
    </row>
    <row r="1380" spans="5:15" s="2" customFormat="1" x14ac:dyDescent="0.25">
      <c r="E1380" s="78"/>
      <c r="F1380" s="78"/>
      <c r="G1380" s="78"/>
      <c r="H1380" s="79"/>
      <c r="K1380" s="79"/>
      <c r="L1380" s="80"/>
      <c r="O1380" s="79"/>
    </row>
    <row r="1381" spans="5:15" s="2" customFormat="1" x14ac:dyDescent="0.25">
      <c r="E1381" s="78"/>
      <c r="F1381" s="78"/>
      <c r="G1381" s="78"/>
      <c r="H1381" s="79"/>
      <c r="K1381" s="79"/>
      <c r="L1381" s="80"/>
      <c r="O1381" s="79"/>
    </row>
    <row r="1382" spans="5:15" s="2" customFormat="1" x14ac:dyDescent="0.25">
      <c r="E1382" s="78"/>
      <c r="F1382" s="78"/>
      <c r="G1382" s="78"/>
      <c r="H1382" s="79"/>
      <c r="K1382" s="79"/>
      <c r="L1382" s="80"/>
      <c r="O1382" s="79"/>
    </row>
    <row r="1383" spans="5:15" s="2" customFormat="1" x14ac:dyDescent="0.25">
      <c r="E1383" s="78"/>
      <c r="F1383" s="78"/>
      <c r="G1383" s="78"/>
      <c r="H1383" s="79"/>
      <c r="K1383" s="79"/>
      <c r="L1383" s="80"/>
      <c r="O1383" s="79"/>
    </row>
    <row r="1384" spans="5:15" s="2" customFormat="1" x14ac:dyDescent="0.25">
      <c r="E1384" s="78"/>
      <c r="F1384" s="78"/>
      <c r="G1384" s="78"/>
      <c r="H1384" s="79"/>
      <c r="K1384" s="79"/>
      <c r="L1384" s="80"/>
      <c r="O1384" s="79"/>
    </row>
    <row r="1385" spans="5:15" s="2" customFormat="1" x14ac:dyDescent="0.25">
      <c r="E1385" s="78"/>
      <c r="F1385" s="78"/>
      <c r="G1385" s="78"/>
      <c r="H1385" s="79"/>
      <c r="K1385" s="79"/>
      <c r="L1385" s="80"/>
      <c r="O1385" s="79"/>
    </row>
    <row r="1386" spans="5:15" s="2" customFormat="1" x14ac:dyDescent="0.25">
      <c r="E1386" s="78"/>
      <c r="F1386" s="78"/>
      <c r="G1386" s="78"/>
      <c r="H1386" s="79"/>
      <c r="K1386" s="79"/>
      <c r="L1386" s="80"/>
      <c r="O1386" s="79"/>
    </row>
    <row r="1387" spans="5:15" s="2" customFormat="1" x14ac:dyDescent="0.25">
      <c r="E1387" s="78"/>
      <c r="F1387" s="78"/>
      <c r="G1387" s="78"/>
      <c r="H1387" s="79"/>
      <c r="K1387" s="79"/>
      <c r="L1387" s="80"/>
      <c r="O1387" s="79"/>
    </row>
    <row r="1388" spans="5:15" s="2" customFormat="1" x14ac:dyDescent="0.25">
      <c r="E1388" s="78"/>
      <c r="F1388" s="78"/>
      <c r="G1388" s="78"/>
      <c r="H1388" s="79"/>
      <c r="K1388" s="79"/>
      <c r="L1388" s="80"/>
      <c r="O1388" s="79"/>
    </row>
    <row r="1389" spans="5:15" s="2" customFormat="1" x14ac:dyDescent="0.25">
      <c r="E1389" s="78"/>
      <c r="F1389" s="78"/>
      <c r="G1389" s="78"/>
      <c r="H1389" s="79"/>
      <c r="K1389" s="79"/>
      <c r="L1389" s="80"/>
      <c r="O1389" s="79"/>
    </row>
    <row r="1390" spans="5:15" s="2" customFormat="1" x14ac:dyDescent="0.25">
      <c r="E1390" s="78"/>
      <c r="F1390" s="78"/>
      <c r="G1390" s="78"/>
      <c r="H1390" s="79"/>
      <c r="K1390" s="79"/>
      <c r="L1390" s="80"/>
      <c r="O1390" s="79"/>
    </row>
    <row r="1391" spans="5:15" s="2" customFormat="1" x14ac:dyDescent="0.25">
      <c r="E1391" s="78"/>
      <c r="F1391" s="78"/>
      <c r="G1391" s="78"/>
      <c r="H1391" s="79"/>
      <c r="K1391" s="79"/>
      <c r="L1391" s="80"/>
      <c r="O1391" s="79"/>
    </row>
    <row r="1392" spans="5:15" s="2" customFormat="1" x14ac:dyDescent="0.25">
      <c r="E1392" s="78"/>
      <c r="F1392" s="78"/>
      <c r="G1392" s="78"/>
      <c r="H1392" s="79"/>
      <c r="K1392" s="79"/>
      <c r="L1392" s="80"/>
      <c r="O1392" s="79"/>
    </row>
    <row r="1393" spans="5:15" s="2" customFormat="1" x14ac:dyDescent="0.25">
      <c r="E1393" s="78"/>
      <c r="F1393" s="78"/>
      <c r="G1393" s="78"/>
      <c r="H1393" s="79"/>
      <c r="K1393" s="79"/>
      <c r="L1393" s="80"/>
      <c r="O1393" s="79"/>
    </row>
    <row r="1394" spans="5:15" s="2" customFormat="1" x14ac:dyDescent="0.25">
      <c r="E1394" s="78"/>
      <c r="F1394" s="78"/>
      <c r="G1394" s="78"/>
      <c r="H1394" s="79"/>
      <c r="K1394" s="79"/>
      <c r="L1394" s="80"/>
      <c r="O1394" s="79"/>
    </row>
    <row r="1395" spans="5:15" s="2" customFormat="1" x14ac:dyDescent="0.25">
      <c r="E1395" s="78"/>
      <c r="F1395" s="78"/>
      <c r="G1395" s="78"/>
      <c r="H1395" s="79"/>
      <c r="K1395" s="79"/>
      <c r="L1395" s="80"/>
      <c r="O1395" s="79"/>
    </row>
    <row r="1396" spans="5:15" s="2" customFormat="1" x14ac:dyDescent="0.25">
      <c r="E1396" s="78"/>
      <c r="F1396" s="78"/>
      <c r="G1396" s="78"/>
      <c r="H1396" s="79"/>
      <c r="K1396" s="79"/>
      <c r="L1396" s="80"/>
      <c r="O1396" s="79"/>
    </row>
    <row r="1397" spans="5:15" s="2" customFormat="1" x14ac:dyDescent="0.25">
      <c r="E1397" s="78"/>
      <c r="F1397" s="78"/>
      <c r="G1397" s="78"/>
      <c r="H1397" s="79"/>
      <c r="K1397" s="79"/>
      <c r="L1397" s="80"/>
      <c r="O1397" s="79"/>
    </row>
    <row r="1398" spans="5:15" s="2" customFormat="1" x14ac:dyDescent="0.25">
      <c r="E1398" s="78"/>
      <c r="F1398" s="78"/>
      <c r="G1398" s="78"/>
      <c r="H1398" s="79"/>
      <c r="K1398" s="79"/>
      <c r="L1398" s="80"/>
      <c r="O1398" s="79"/>
    </row>
    <row r="1399" spans="5:15" s="2" customFormat="1" x14ac:dyDescent="0.25">
      <c r="E1399" s="78"/>
      <c r="F1399" s="78"/>
      <c r="G1399" s="78"/>
      <c r="H1399" s="79"/>
      <c r="K1399" s="79"/>
      <c r="L1399" s="80"/>
      <c r="O1399" s="79"/>
    </row>
    <row r="1400" spans="5:15" s="2" customFormat="1" x14ac:dyDescent="0.25">
      <c r="E1400" s="78"/>
      <c r="F1400" s="78"/>
      <c r="G1400" s="78"/>
      <c r="H1400" s="79"/>
      <c r="K1400" s="79"/>
      <c r="L1400" s="80"/>
      <c r="O1400" s="79"/>
    </row>
    <row r="1401" spans="5:15" s="2" customFormat="1" x14ac:dyDescent="0.25">
      <c r="E1401" s="78"/>
      <c r="F1401" s="78"/>
      <c r="G1401" s="78"/>
      <c r="H1401" s="79"/>
      <c r="K1401" s="79"/>
      <c r="L1401" s="80"/>
      <c r="O1401" s="79"/>
    </row>
    <row r="1402" spans="5:15" s="2" customFormat="1" x14ac:dyDescent="0.25">
      <c r="E1402" s="78"/>
      <c r="F1402" s="78"/>
      <c r="G1402" s="78"/>
      <c r="H1402" s="79"/>
      <c r="K1402" s="79"/>
      <c r="L1402" s="80"/>
      <c r="O1402" s="79"/>
    </row>
    <row r="1403" spans="5:15" s="2" customFormat="1" x14ac:dyDescent="0.25">
      <c r="E1403" s="78"/>
      <c r="F1403" s="78"/>
      <c r="G1403" s="78"/>
      <c r="H1403" s="79"/>
      <c r="K1403" s="79"/>
      <c r="L1403" s="80"/>
      <c r="O1403" s="79"/>
    </row>
    <row r="1404" spans="5:15" s="2" customFormat="1" x14ac:dyDescent="0.25">
      <c r="E1404" s="78"/>
      <c r="F1404" s="78"/>
      <c r="G1404" s="78"/>
      <c r="H1404" s="79"/>
      <c r="K1404" s="79"/>
      <c r="L1404" s="80"/>
      <c r="O1404" s="79"/>
    </row>
    <row r="1405" spans="5:15" s="2" customFormat="1" x14ac:dyDescent="0.25">
      <c r="E1405" s="78"/>
      <c r="F1405" s="78"/>
      <c r="G1405" s="78"/>
      <c r="H1405" s="79"/>
      <c r="K1405" s="79"/>
      <c r="L1405" s="80"/>
      <c r="O1405" s="79"/>
    </row>
    <row r="1406" spans="5:15" s="2" customFormat="1" x14ac:dyDescent="0.25">
      <c r="E1406" s="78"/>
      <c r="F1406" s="78"/>
      <c r="G1406" s="78"/>
      <c r="H1406" s="79"/>
      <c r="K1406" s="79"/>
      <c r="L1406" s="80"/>
      <c r="O1406" s="79"/>
    </row>
    <row r="1407" spans="5:15" s="2" customFormat="1" x14ac:dyDescent="0.25">
      <c r="E1407" s="78"/>
      <c r="F1407" s="78"/>
      <c r="G1407" s="78"/>
      <c r="H1407" s="79"/>
      <c r="K1407" s="79"/>
      <c r="L1407" s="80"/>
      <c r="O1407" s="79"/>
    </row>
    <row r="1408" spans="5:15" s="2" customFormat="1" x14ac:dyDescent="0.25">
      <c r="E1408" s="78"/>
      <c r="F1408" s="78"/>
      <c r="G1408" s="78"/>
      <c r="H1408" s="79"/>
      <c r="K1408" s="79"/>
      <c r="L1408" s="80"/>
      <c r="O1408" s="79"/>
    </row>
    <row r="1409" spans="5:15" s="2" customFormat="1" x14ac:dyDescent="0.25">
      <c r="E1409" s="78"/>
      <c r="F1409" s="78"/>
      <c r="G1409" s="78"/>
      <c r="H1409" s="79"/>
      <c r="K1409" s="79"/>
      <c r="L1409" s="80"/>
      <c r="O1409" s="79"/>
    </row>
    <row r="1410" spans="5:15" s="2" customFormat="1" x14ac:dyDescent="0.25">
      <c r="E1410" s="78"/>
      <c r="F1410" s="78"/>
      <c r="G1410" s="78"/>
      <c r="H1410" s="79"/>
      <c r="K1410" s="79"/>
      <c r="L1410" s="80"/>
      <c r="O1410" s="79"/>
    </row>
    <row r="1411" spans="5:15" s="2" customFormat="1" x14ac:dyDescent="0.25">
      <c r="E1411" s="78"/>
      <c r="F1411" s="78"/>
      <c r="G1411" s="78"/>
      <c r="H1411" s="79"/>
      <c r="K1411" s="79"/>
      <c r="L1411" s="80"/>
      <c r="O1411" s="79"/>
    </row>
    <row r="1412" spans="5:15" s="2" customFormat="1" x14ac:dyDescent="0.25">
      <c r="E1412" s="78"/>
      <c r="F1412" s="78"/>
      <c r="G1412" s="78"/>
      <c r="H1412" s="79"/>
      <c r="K1412" s="79"/>
      <c r="L1412" s="80"/>
      <c r="O1412" s="79"/>
    </row>
    <row r="1413" spans="5:15" s="2" customFormat="1" x14ac:dyDescent="0.25">
      <c r="E1413" s="78"/>
      <c r="F1413" s="78"/>
      <c r="G1413" s="78"/>
      <c r="H1413" s="79"/>
      <c r="K1413" s="79"/>
      <c r="L1413" s="80"/>
      <c r="O1413" s="79"/>
    </row>
    <row r="1414" spans="5:15" s="2" customFormat="1" x14ac:dyDescent="0.25">
      <c r="E1414" s="78"/>
      <c r="F1414" s="78"/>
      <c r="G1414" s="78"/>
      <c r="H1414" s="79"/>
      <c r="K1414" s="79"/>
      <c r="L1414" s="80"/>
      <c r="O1414" s="79"/>
    </row>
    <row r="1415" spans="5:15" s="2" customFormat="1" x14ac:dyDescent="0.25">
      <c r="E1415" s="78"/>
      <c r="F1415" s="78"/>
      <c r="G1415" s="78"/>
      <c r="H1415" s="79"/>
      <c r="K1415" s="79"/>
      <c r="L1415" s="80"/>
      <c r="O1415" s="79"/>
    </row>
    <row r="1416" spans="5:15" s="2" customFormat="1" x14ac:dyDescent="0.25">
      <c r="E1416" s="78"/>
      <c r="F1416" s="78"/>
      <c r="G1416" s="78"/>
      <c r="H1416" s="79"/>
      <c r="K1416" s="79"/>
      <c r="L1416" s="80"/>
      <c r="O1416" s="79"/>
    </row>
    <row r="1417" spans="5:15" s="2" customFormat="1" x14ac:dyDescent="0.25">
      <c r="E1417" s="78"/>
      <c r="F1417" s="78"/>
      <c r="G1417" s="78"/>
      <c r="H1417" s="79"/>
      <c r="K1417" s="79"/>
      <c r="L1417" s="80"/>
      <c r="O1417" s="79"/>
    </row>
    <row r="1418" spans="5:15" s="2" customFormat="1" x14ac:dyDescent="0.25">
      <c r="E1418" s="78"/>
      <c r="F1418" s="78"/>
      <c r="G1418" s="78"/>
      <c r="H1418" s="79"/>
      <c r="K1418" s="79"/>
      <c r="L1418" s="80"/>
      <c r="O1418" s="79"/>
    </row>
    <row r="1419" spans="5:15" s="2" customFormat="1" x14ac:dyDescent="0.25">
      <c r="E1419" s="78"/>
      <c r="F1419" s="78"/>
      <c r="G1419" s="78"/>
      <c r="H1419" s="79"/>
      <c r="K1419" s="79"/>
      <c r="L1419" s="80"/>
      <c r="O1419" s="79"/>
    </row>
    <row r="1420" spans="5:15" s="2" customFormat="1" x14ac:dyDescent="0.25">
      <c r="E1420" s="78"/>
      <c r="F1420" s="78"/>
      <c r="G1420" s="78"/>
      <c r="H1420" s="79"/>
      <c r="K1420" s="79"/>
      <c r="L1420" s="80"/>
      <c r="O1420" s="79"/>
    </row>
    <row r="1421" spans="5:15" s="2" customFormat="1" x14ac:dyDescent="0.25">
      <c r="E1421" s="78"/>
      <c r="F1421" s="78"/>
      <c r="G1421" s="78"/>
      <c r="H1421" s="79"/>
      <c r="K1421" s="79"/>
      <c r="L1421" s="80"/>
      <c r="O1421" s="79"/>
    </row>
    <row r="1422" spans="5:15" s="2" customFormat="1" x14ac:dyDescent="0.25">
      <c r="E1422" s="78"/>
      <c r="F1422" s="78"/>
      <c r="G1422" s="78"/>
      <c r="H1422" s="79"/>
      <c r="K1422" s="79"/>
      <c r="L1422" s="80"/>
      <c r="O1422" s="79"/>
    </row>
    <row r="1423" spans="5:15" s="2" customFormat="1" x14ac:dyDescent="0.25">
      <c r="E1423" s="78"/>
      <c r="F1423" s="78"/>
      <c r="G1423" s="78"/>
      <c r="H1423" s="79"/>
      <c r="K1423" s="79"/>
      <c r="L1423" s="80"/>
      <c r="O1423" s="79"/>
    </row>
    <row r="1424" spans="5:15" s="2" customFormat="1" x14ac:dyDescent="0.25">
      <c r="E1424" s="78"/>
      <c r="F1424" s="78"/>
      <c r="G1424" s="78"/>
      <c r="H1424" s="79"/>
      <c r="K1424" s="79"/>
      <c r="L1424" s="80"/>
      <c r="O1424" s="79"/>
    </row>
    <row r="1425" spans="5:15" s="2" customFormat="1" x14ac:dyDescent="0.25">
      <c r="E1425" s="78"/>
      <c r="F1425" s="78"/>
      <c r="G1425" s="78"/>
      <c r="H1425" s="79"/>
      <c r="K1425" s="79"/>
      <c r="L1425" s="80"/>
      <c r="O1425" s="79"/>
    </row>
    <row r="1426" spans="5:15" s="2" customFormat="1" x14ac:dyDescent="0.25">
      <c r="E1426" s="78"/>
      <c r="F1426" s="78"/>
      <c r="G1426" s="78"/>
      <c r="H1426" s="79"/>
      <c r="K1426" s="79"/>
      <c r="L1426" s="80"/>
      <c r="O1426" s="79"/>
    </row>
    <row r="1427" spans="5:15" s="2" customFormat="1" x14ac:dyDescent="0.25">
      <c r="E1427" s="78"/>
      <c r="F1427" s="78"/>
      <c r="G1427" s="78"/>
      <c r="H1427" s="79"/>
      <c r="K1427" s="79"/>
      <c r="L1427" s="80"/>
      <c r="O1427" s="79"/>
    </row>
    <row r="1428" spans="5:15" s="2" customFormat="1" x14ac:dyDescent="0.25">
      <c r="E1428" s="78"/>
      <c r="F1428" s="78"/>
      <c r="G1428" s="78"/>
      <c r="H1428" s="79"/>
      <c r="K1428" s="79"/>
      <c r="L1428" s="80"/>
      <c r="O1428" s="79"/>
    </row>
    <row r="1429" spans="5:15" s="2" customFormat="1" x14ac:dyDescent="0.25">
      <c r="E1429" s="78"/>
      <c r="F1429" s="78"/>
      <c r="G1429" s="78"/>
      <c r="H1429" s="79"/>
      <c r="K1429" s="79"/>
      <c r="L1429" s="80"/>
      <c r="O1429" s="79"/>
    </row>
    <row r="1430" spans="5:15" s="2" customFormat="1" x14ac:dyDescent="0.25">
      <c r="E1430" s="78"/>
      <c r="F1430" s="78"/>
      <c r="G1430" s="78"/>
      <c r="H1430" s="79"/>
      <c r="K1430" s="79"/>
      <c r="L1430" s="80"/>
      <c r="O1430" s="79"/>
    </row>
    <row r="1431" spans="5:15" s="2" customFormat="1" x14ac:dyDescent="0.25">
      <c r="E1431" s="78"/>
      <c r="F1431" s="78"/>
      <c r="G1431" s="78"/>
      <c r="H1431" s="79"/>
      <c r="K1431" s="79"/>
      <c r="L1431" s="80"/>
      <c r="O1431" s="79"/>
    </row>
    <row r="1432" spans="5:15" s="2" customFormat="1" x14ac:dyDescent="0.25">
      <c r="E1432" s="78"/>
      <c r="F1432" s="78"/>
      <c r="G1432" s="78"/>
      <c r="H1432" s="79"/>
      <c r="K1432" s="79"/>
      <c r="L1432" s="80"/>
      <c r="O1432" s="79"/>
    </row>
    <row r="1433" spans="5:15" s="2" customFormat="1" x14ac:dyDescent="0.25">
      <c r="E1433" s="78"/>
      <c r="F1433" s="78"/>
      <c r="G1433" s="78"/>
      <c r="H1433" s="79"/>
      <c r="K1433" s="79"/>
      <c r="L1433" s="80"/>
      <c r="O1433" s="79"/>
    </row>
    <row r="1434" spans="5:15" s="2" customFormat="1" x14ac:dyDescent="0.25">
      <c r="E1434" s="78"/>
      <c r="F1434" s="78"/>
      <c r="G1434" s="78"/>
      <c r="H1434" s="79"/>
      <c r="K1434" s="79"/>
      <c r="L1434" s="80"/>
      <c r="O1434" s="79"/>
    </row>
    <row r="1435" spans="5:15" s="2" customFormat="1" x14ac:dyDescent="0.25">
      <c r="E1435" s="78"/>
      <c r="F1435" s="78"/>
      <c r="G1435" s="78"/>
      <c r="H1435" s="79"/>
      <c r="K1435" s="79"/>
      <c r="L1435" s="80"/>
      <c r="O1435" s="79"/>
    </row>
    <row r="1436" spans="5:15" s="2" customFormat="1" x14ac:dyDescent="0.25">
      <c r="E1436" s="78"/>
      <c r="F1436" s="78"/>
      <c r="G1436" s="78"/>
      <c r="H1436" s="79"/>
      <c r="K1436" s="79"/>
      <c r="L1436" s="80"/>
      <c r="O1436" s="79"/>
    </row>
    <row r="1437" spans="5:15" s="2" customFormat="1" x14ac:dyDescent="0.25">
      <c r="E1437" s="78"/>
      <c r="F1437" s="78"/>
      <c r="G1437" s="78"/>
      <c r="H1437" s="79"/>
      <c r="K1437" s="79"/>
      <c r="L1437" s="80"/>
      <c r="O1437" s="79"/>
    </row>
    <row r="1438" spans="5:15" s="2" customFormat="1" x14ac:dyDescent="0.25">
      <c r="E1438" s="78"/>
      <c r="F1438" s="78"/>
      <c r="G1438" s="78"/>
      <c r="H1438" s="79"/>
      <c r="K1438" s="79"/>
      <c r="L1438" s="80"/>
      <c r="O1438" s="79"/>
    </row>
    <row r="1439" spans="5:15" s="2" customFormat="1" x14ac:dyDescent="0.25">
      <c r="E1439" s="78"/>
      <c r="F1439" s="78"/>
      <c r="G1439" s="78"/>
      <c r="H1439" s="79"/>
      <c r="K1439" s="79"/>
      <c r="L1439" s="80"/>
      <c r="O1439" s="79"/>
    </row>
    <row r="1440" spans="5:15" s="2" customFormat="1" x14ac:dyDescent="0.25">
      <c r="E1440" s="78"/>
      <c r="F1440" s="78"/>
      <c r="G1440" s="78"/>
      <c r="H1440" s="79"/>
      <c r="K1440" s="79"/>
      <c r="L1440" s="80"/>
      <c r="O1440" s="79"/>
    </row>
    <row r="1441" spans="5:15" s="2" customFormat="1" x14ac:dyDescent="0.25">
      <c r="E1441" s="78"/>
      <c r="F1441" s="78"/>
      <c r="G1441" s="78"/>
      <c r="H1441" s="79"/>
      <c r="K1441" s="79"/>
      <c r="L1441" s="80"/>
      <c r="O1441" s="79"/>
    </row>
    <row r="1442" spans="5:15" s="2" customFormat="1" x14ac:dyDescent="0.25">
      <c r="E1442" s="78"/>
      <c r="F1442" s="78"/>
      <c r="G1442" s="78"/>
      <c r="H1442" s="79"/>
      <c r="K1442" s="79"/>
      <c r="L1442" s="80"/>
      <c r="O1442" s="79"/>
    </row>
    <row r="1443" spans="5:15" s="2" customFormat="1" x14ac:dyDescent="0.25">
      <c r="E1443" s="78"/>
      <c r="F1443" s="78"/>
      <c r="G1443" s="78"/>
      <c r="H1443" s="79"/>
      <c r="K1443" s="79"/>
      <c r="L1443" s="80"/>
      <c r="O1443" s="79"/>
    </row>
    <row r="1444" spans="5:15" s="2" customFormat="1" x14ac:dyDescent="0.25">
      <c r="E1444" s="78"/>
      <c r="F1444" s="78"/>
      <c r="G1444" s="78"/>
      <c r="H1444" s="79"/>
      <c r="K1444" s="79"/>
      <c r="L1444" s="80"/>
      <c r="O1444" s="79"/>
    </row>
    <row r="1445" spans="5:15" s="2" customFormat="1" x14ac:dyDescent="0.25">
      <c r="E1445" s="78"/>
      <c r="F1445" s="78"/>
      <c r="G1445" s="78"/>
      <c r="H1445" s="79"/>
      <c r="K1445" s="79"/>
      <c r="L1445" s="80"/>
      <c r="O1445" s="79"/>
    </row>
    <row r="1446" spans="5:15" s="2" customFormat="1" x14ac:dyDescent="0.25">
      <c r="E1446" s="78"/>
      <c r="F1446" s="78"/>
      <c r="G1446" s="78"/>
      <c r="H1446" s="79"/>
      <c r="K1446" s="79"/>
      <c r="L1446" s="80"/>
      <c r="O1446" s="79"/>
    </row>
    <row r="1447" spans="5:15" s="2" customFormat="1" x14ac:dyDescent="0.25">
      <c r="E1447" s="78"/>
      <c r="F1447" s="78"/>
      <c r="G1447" s="78"/>
      <c r="H1447" s="79"/>
      <c r="K1447" s="79"/>
      <c r="L1447" s="80"/>
      <c r="O1447" s="79"/>
    </row>
    <row r="1448" spans="5:15" s="2" customFormat="1" x14ac:dyDescent="0.25">
      <c r="E1448" s="78"/>
      <c r="F1448" s="78"/>
      <c r="G1448" s="78"/>
      <c r="H1448" s="79"/>
      <c r="K1448" s="79"/>
      <c r="L1448" s="80"/>
      <c r="O1448" s="79"/>
    </row>
    <row r="1449" spans="5:15" s="2" customFormat="1" x14ac:dyDescent="0.25">
      <c r="E1449" s="78"/>
      <c r="F1449" s="78"/>
      <c r="G1449" s="78"/>
      <c r="H1449" s="79"/>
      <c r="K1449" s="79"/>
      <c r="L1449" s="80"/>
      <c r="O1449" s="79"/>
    </row>
    <row r="1450" spans="5:15" s="2" customFormat="1" x14ac:dyDescent="0.25">
      <c r="E1450" s="78"/>
      <c r="F1450" s="78"/>
      <c r="G1450" s="78"/>
      <c r="H1450" s="79"/>
      <c r="K1450" s="79"/>
      <c r="L1450" s="80"/>
      <c r="O1450" s="79"/>
    </row>
    <row r="1451" spans="5:15" s="2" customFormat="1" x14ac:dyDescent="0.25">
      <c r="E1451" s="78"/>
      <c r="F1451" s="78"/>
      <c r="G1451" s="78"/>
      <c r="H1451" s="79"/>
      <c r="K1451" s="79"/>
      <c r="L1451" s="80"/>
      <c r="O1451" s="79"/>
    </row>
    <row r="1452" spans="5:15" s="2" customFormat="1" x14ac:dyDescent="0.25">
      <c r="E1452" s="78"/>
      <c r="F1452" s="78"/>
      <c r="G1452" s="78"/>
      <c r="H1452" s="79"/>
      <c r="K1452" s="79"/>
      <c r="L1452" s="80"/>
      <c r="O1452" s="79"/>
    </row>
    <row r="1453" spans="5:15" s="2" customFormat="1" x14ac:dyDescent="0.25">
      <c r="E1453" s="78"/>
      <c r="F1453" s="78"/>
      <c r="G1453" s="78"/>
      <c r="H1453" s="79"/>
      <c r="K1453" s="79"/>
      <c r="L1453" s="80"/>
      <c r="O1453" s="79"/>
    </row>
    <row r="1454" spans="5:15" s="2" customFormat="1" x14ac:dyDescent="0.25">
      <c r="E1454" s="78"/>
      <c r="F1454" s="78"/>
      <c r="G1454" s="78"/>
      <c r="H1454" s="79"/>
      <c r="K1454" s="79"/>
      <c r="L1454" s="80"/>
      <c r="O1454" s="79"/>
    </row>
    <row r="1455" spans="5:15" s="2" customFormat="1" x14ac:dyDescent="0.25">
      <c r="E1455" s="78"/>
      <c r="F1455" s="78"/>
      <c r="G1455" s="78"/>
      <c r="H1455" s="79"/>
      <c r="K1455" s="79"/>
      <c r="L1455" s="80"/>
      <c r="O1455" s="79"/>
    </row>
    <row r="1456" spans="5:15" s="2" customFormat="1" x14ac:dyDescent="0.25">
      <c r="E1456" s="78"/>
      <c r="F1456" s="78"/>
      <c r="G1456" s="78"/>
      <c r="H1456" s="79"/>
      <c r="K1456" s="79"/>
      <c r="L1456" s="80"/>
      <c r="O1456" s="79"/>
    </row>
    <row r="1457" spans="5:15" s="2" customFormat="1" x14ac:dyDescent="0.25">
      <c r="E1457" s="78"/>
      <c r="F1457" s="78"/>
      <c r="G1457" s="78"/>
      <c r="H1457" s="79"/>
      <c r="K1457" s="79"/>
      <c r="L1457" s="80"/>
      <c r="O1457" s="79"/>
    </row>
    <row r="1458" spans="5:15" s="2" customFormat="1" x14ac:dyDescent="0.25">
      <c r="E1458" s="78"/>
      <c r="F1458" s="78"/>
      <c r="G1458" s="78"/>
      <c r="H1458" s="79"/>
      <c r="K1458" s="79"/>
      <c r="L1458" s="80"/>
      <c r="O1458" s="79"/>
    </row>
    <row r="1459" spans="5:15" s="2" customFormat="1" x14ac:dyDescent="0.25">
      <c r="E1459" s="78"/>
      <c r="F1459" s="78"/>
      <c r="G1459" s="78"/>
      <c r="H1459" s="79"/>
      <c r="K1459" s="79"/>
      <c r="L1459" s="80"/>
      <c r="O1459" s="79"/>
    </row>
    <row r="1460" spans="5:15" s="2" customFormat="1" x14ac:dyDescent="0.25">
      <c r="E1460" s="78"/>
      <c r="F1460" s="78"/>
      <c r="G1460" s="78"/>
      <c r="H1460" s="79"/>
      <c r="K1460" s="79"/>
      <c r="L1460" s="80"/>
      <c r="O1460" s="79"/>
    </row>
    <row r="1461" spans="5:15" s="2" customFormat="1" x14ac:dyDescent="0.25">
      <c r="E1461" s="78"/>
      <c r="F1461" s="78"/>
      <c r="G1461" s="78"/>
      <c r="H1461" s="79"/>
      <c r="K1461" s="79"/>
      <c r="L1461" s="80"/>
      <c r="O1461" s="79"/>
    </row>
    <row r="1462" spans="5:15" s="2" customFormat="1" x14ac:dyDescent="0.25">
      <c r="E1462" s="78"/>
      <c r="F1462" s="78"/>
      <c r="G1462" s="78"/>
      <c r="H1462" s="79"/>
      <c r="K1462" s="79"/>
      <c r="L1462" s="80"/>
      <c r="O1462" s="79"/>
    </row>
    <row r="1463" spans="5:15" s="2" customFormat="1" x14ac:dyDescent="0.25">
      <c r="E1463" s="78"/>
      <c r="F1463" s="78"/>
      <c r="G1463" s="78"/>
      <c r="H1463" s="79"/>
      <c r="K1463" s="79"/>
      <c r="L1463" s="80"/>
      <c r="O1463" s="79"/>
    </row>
    <row r="1464" spans="5:15" s="2" customFormat="1" x14ac:dyDescent="0.25">
      <c r="E1464" s="78"/>
      <c r="F1464" s="78"/>
      <c r="G1464" s="78"/>
      <c r="H1464" s="79"/>
      <c r="K1464" s="79"/>
      <c r="L1464" s="80"/>
      <c r="O1464" s="79"/>
    </row>
    <row r="1465" spans="5:15" s="2" customFormat="1" x14ac:dyDescent="0.25">
      <c r="E1465" s="78"/>
      <c r="F1465" s="78"/>
      <c r="G1465" s="78"/>
      <c r="H1465" s="79"/>
      <c r="K1465" s="79"/>
      <c r="L1465" s="80"/>
      <c r="O1465" s="79"/>
    </row>
    <row r="1466" spans="5:15" s="2" customFormat="1" x14ac:dyDescent="0.25">
      <c r="E1466" s="78"/>
      <c r="F1466" s="78"/>
      <c r="G1466" s="78"/>
      <c r="H1466" s="79"/>
      <c r="K1466" s="79"/>
      <c r="L1466" s="80"/>
      <c r="O1466" s="79"/>
    </row>
    <row r="1467" spans="5:15" s="2" customFormat="1" x14ac:dyDescent="0.25">
      <c r="E1467" s="78"/>
      <c r="F1467" s="78"/>
      <c r="G1467" s="78"/>
      <c r="H1467" s="79"/>
      <c r="K1467" s="79"/>
      <c r="L1467" s="80"/>
      <c r="O1467" s="79"/>
    </row>
    <row r="1468" spans="5:15" s="2" customFormat="1" x14ac:dyDescent="0.25">
      <c r="E1468" s="78"/>
      <c r="F1468" s="78"/>
      <c r="G1468" s="78"/>
      <c r="H1468" s="79"/>
      <c r="K1468" s="79"/>
      <c r="L1468" s="80"/>
      <c r="O1468" s="79"/>
    </row>
    <row r="1469" spans="5:15" s="2" customFormat="1" x14ac:dyDescent="0.25">
      <c r="E1469" s="78"/>
      <c r="F1469" s="78"/>
      <c r="G1469" s="78"/>
      <c r="H1469" s="79"/>
      <c r="K1469" s="79"/>
      <c r="L1469" s="80"/>
      <c r="O1469" s="79"/>
    </row>
    <row r="1470" spans="5:15" s="2" customFormat="1" x14ac:dyDescent="0.25">
      <c r="E1470" s="78"/>
      <c r="F1470" s="78"/>
      <c r="G1470" s="78"/>
      <c r="H1470" s="79"/>
      <c r="K1470" s="79"/>
      <c r="L1470" s="80"/>
      <c r="O1470" s="79"/>
    </row>
    <row r="1471" spans="5:15" s="2" customFormat="1" x14ac:dyDescent="0.25">
      <c r="E1471" s="78"/>
      <c r="F1471" s="78"/>
      <c r="G1471" s="78"/>
      <c r="H1471" s="79"/>
      <c r="K1471" s="79"/>
      <c r="L1471" s="80"/>
      <c r="O1471" s="79"/>
    </row>
    <row r="1472" spans="5:15" s="2" customFormat="1" x14ac:dyDescent="0.25">
      <c r="E1472" s="78"/>
      <c r="F1472" s="78"/>
      <c r="G1472" s="78"/>
      <c r="H1472" s="79"/>
      <c r="K1472" s="79"/>
      <c r="L1472" s="80"/>
      <c r="O1472" s="79"/>
    </row>
    <row r="1473" spans="5:15" s="2" customFormat="1" x14ac:dyDescent="0.25">
      <c r="E1473" s="78"/>
      <c r="F1473" s="78"/>
      <c r="G1473" s="78"/>
      <c r="H1473" s="79"/>
      <c r="K1473" s="79"/>
      <c r="L1473" s="80"/>
      <c r="O1473" s="79"/>
    </row>
    <row r="1474" spans="5:15" s="2" customFormat="1" x14ac:dyDescent="0.25">
      <c r="E1474" s="78"/>
      <c r="F1474" s="78"/>
      <c r="G1474" s="78"/>
      <c r="H1474" s="79"/>
      <c r="K1474" s="79"/>
      <c r="L1474" s="80"/>
      <c r="O1474" s="79"/>
    </row>
    <row r="1475" spans="5:15" s="2" customFormat="1" x14ac:dyDescent="0.25">
      <c r="E1475" s="78"/>
      <c r="F1475" s="78"/>
      <c r="G1475" s="78"/>
      <c r="H1475" s="79"/>
      <c r="K1475" s="79"/>
      <c r="L1475" s="80"/>
      <c r="O1475" s="79"/>
    </row>
    <row r="1476" spans="5:15" s="2" customFormat="1" x14ac:dyDescent="0.25">
      <c r="E1476" s="78"/>
      <c r="F1476" s="78"/>
      <c r="G1476" s="78"/>
      <c r="H1476" s="79"/>
      <c r="K1476" s="79"/>
      <c r="L1476" s="80"/>
      <c r="O1476" s="79"/>
    </row>
    <row r="1477" spans="5:15" s="2" customFormat="1" x14ac:dyDescent="0.25">
      <c r="E1477" s="78"/>
      <c r="F1477" s="78"/>
      <c r="G1477" s="78"/>
      <c r="H1477" s="79"/>
      <c r="K1477" s="79"/>
      <c r="L1477" s="80"/>
      <c r="O1477" s="79"/>
    </row>
    <row r="1478" spans="5:15" s="2" customFormat="1" x14ac:dyDescent="0.25">
      <c r="E1478" s="78"/>
      <c r="F1478" s="78"/>
      <c r="G1478" s="78"/>
      <c r="H1478" s="79"/>
      <c r="K1478" s="79"/>
      <c r="L1478" s="80"/>
      <c r="O1478" s="79"/>
    </row>
    <row r="1479" spans="5:15" s="2" customFormat="1" x14ac:dyDescent="0.25">
      <c r="E1479" s="78"/>
      <c r="F1479" s="78"/>
      <c r="G1479" s="78"/>
      <c r="H1479" s="79"/>
      <c r="K1479" s="79"/>
      <c r="L1479" s="80"/>
      <c r="O1479" s="79"/>
    </row>
    <row r="1480" spans="5:15" s="2" customFormat="1" x14ac:dyDescent="0.25">
      <c r="E1480" s="78"/>
      <c r="F1480" s="78"/>
      <c r="G1480" s="78"/>
      <c r="H1480" s="79"/>
      <c r="K1480" s="79"/>
      <c r="L1480" s="80"/>
      <c r="O1480" s="79"/>
    </row>
    <row r="1481" spans="5:15" s="2" customFormat="1" x14ac:dyDescent="0.25">
      <c r="E1481" s="78"/>
      <c r="F1481" s="78"/>
      <c r="G1481" s="78"/>
      <c r="H1481" s="79"/>
      <c r="K1481" s="79"/>
      <c r="L1481" s="80"/>
      <c r="O1481" s="79"/>
    </row>
    <row r="1482" spans="5:15" s="2" customFormat="1" x14ac:dyDescent="0.25">
      <c r="E1482" s="78"/>
      <c r="F1482" s="78"/>
      <c r="G1482" s="78"/>
      <c r="H1482" s="79"/>
      <c r="K1482" s="79"/>
      <c r="L1482" s="80"/>
      <c r="O1482" s="79"/>
    </row>
    <row r="1483" spans="5:15" s="2" customFormat="1" x14ac:dyDescent="0.25">
      <c r="E1483" s="78"/>
      <c r="F1483" s="78"/>
      <c r="G1483" s="78"/>
      <c r="H1483" s="79"/>
      <c r="K1483" s="79"/>
      <c r="L1483" s="80"/>
      <c r="O1483" s="79"/>
    </row>
    <row r="1484" spans="5:15" s="2" customFormat="1" x14ac:dyDescent="0.25">
      <c r="E1484" s="78"/>
      <c r="F1484" s="78"/>
      <c r="G1484" s="78"/>
      <c r="H1484" s="79"/>
      <c r="K1484" s="79"/>
      <c r="L1484" s="80"/>
      <c r="O1484" s="79"/>
    </row>
    <row r="1485" spans="5:15" s="2" customFormat="1" x14ac:dyDescent="0.25">
      <c r="E1485" s="78"/>
      <c r="F1485" s="78"/>
      <c r="G1485" s="78"/>
      <c r="H1485" s="79"/>
      <c r="K1485" s="79"/>
      <c r="L1485" s="80"/>
      <c r="O1485" s="79"/>
    </row>
    <row r="1486" spans="5:15" s="2" customFormat="1" x14ac:dyDescent="0.25">
      <c r="E1486" s="78"/>
      <c r="F1486" s="78"/>
      <c r="G1486" s="78"/>
      <c r="H1486" s="79"/>
      <c r="K1486" s="79"/>
      <c r="L1486" s="80"/>
      <c r="O1486" s="79"/>
    </row>
    <row r="1487" spans="5:15" s="2" customFormat="1" x14ac:dyDescent="0.25">
      <c r="E1487" s="78"/>
      <c r="F1487" s="78"/>
      <c r="G1487" s="78"/>
      <c r="H1487" s="79"/>
      <c r="K1487" s="79"/>
      <c r="L1487" s="80"/>
      <c r="O1487" s="79"/>
    </row>
    <row r="1488" spans="5:15" s="2" customFormat="1" x14ac:dyDescent="0.25">
      <c r="E1488" s="78"/>
      <c r="F1488" s="78"/>
      <c r="G1488" s="78"/>
      <c r="H1488" s="79"/>
      <c r="K1488" s="79"/>
      <c r="L1488" s="80"/>
      <c r="O1488" s="79"/>
    </row>
    <row r="1489" spans="5:15" s="2" customFormat="1" x14ac:dyDescent="0.25">
      <c r="E1489" s="78"/>
      <c r="F1489" s="78"/>
      <c r="G1489" s="78"/>
      <c r="H1489" s="79"/>
      <c r="K1489" s="79"/>
      <c r="L1489" s="80"/>
      <c r="O1489" s="79"/>
    </row>
    <row r="1490" spans="5:15" s="2" customFormat="1" x14ac:dyDescent="0.25">
      <c r="E1490" s="78"/>
      <c r="F1490" s="78"/>
      <c r="G1490" s="78"/>
      <c r="H1490" s="79"/>
      <c r="K1490" s="79"/>
      <c r="L1490" s="80"/>
      <c r="O1490" s="79"/>
    </row>
    <row r="1491" spans="5:15" s="2" customFormat="1" x14ac:dyDescent="0.25">
      <c r="E1491" s="78"/>
      <c r="F1491" s="78"/>
      <c r="G1491" s="78"/>
      <c r="H1491" s="79"/>
      <c r="K1491" s="79"/>
      <c r="L1491" s="80"/>
      <c r="O1491" s="79"/>
    </row>
    <row r="1492" spans="5:15" s="2" customFormat="1" x14ac:dyDescent="0.25">
      <c r="E1492" s="78"/>
      <c r="F1492" s="78"/>
      <c r="G1492" s="78"/>
      <c r="H1492" s="79"/>
      <c r="K1492" s="79"/>
      <c r="L1492" s="80"/>
      <c r="O1492" s="79"/>
    </row>
    <row r="1493" spans="5:15" s="2" customFormat="1" x14ac:dyDescent="0.25">
      <c r="E1493" s="78"/>
      <c r="F1493" s="78"/>
      <c r="G1493" s="78"/>
      <c r="H1493" s="79"/>
      <c r="K1493" s="79"/>
      <c r="L1493" s="80"/>
      <c r="O1493" s="79"/>
    </row>
    <row r="1494" spans="5:15" s="2" customFormat="1" x14ac:dyDescent="0.25">
      <c r="E1494" s="78"/>
      <c r="F1494" s="78"/>
      <c r="G1494" s="78"/>
      <c r="H1494" s="79"/>
      <c r="K1494" s="79"/>
      <c r="L1494" s="80"/>
      <c r="O1494" s="79"/>
    </row>
    <row r="1495" spans="5:15" s="2" customFormat="1" x14ac:dyDescent="0.25">
      <c r="E1495" s="78"/>
      <c r="F1495" s="78"/>
      <c r="G1495" s="78"/>
      <c r="H1495" s="79"/>
      <c r="K1495" s="79"/>
      <c r="L1495" s="80"/>
      <c r="O1495" s="79"/>
    </row>
    <row r="1496" spans="5:15" s="2" customFormat="1" x14ac:dyDescent="0.25">
      <c r="E1496" s="78"/>
      <c r="F1496" s="78"/>
      <c r="G1496" s="78"/>
      <c r="H1496" s="79"/>
      <c r="K1496" s="79"/>
      <c r="L1496" s="80"/>
      <c r="O1496" s="79"/>
    </row>
    <row r="1497" spans="5:15" s="2" customFormat="1" x14ac:dyDescent="0.25">
      <c r="E1497" s="78"/>
      <c r="F1497" s="78"/>
      <c r="G1497" s="78"/>
      <c r="H1497" s="79"/>
      <c r="K1497" s="79"/>
      <c r="L1497" s="80"/>
      <c r="O1497" s="79"/>
    </row>
    <row r="1498" spans="5:15" s="2" customFormat="1" x14ac:dyDescent="0.25">
      <c r="E1498" s="78"/>
      <c r="F1498" s="78"/>
      <c r="G1498" s="78"/>
      <c r="H1498" s="79"/>
      <c r="K1498" s="79"/>
      <c r="L1498" s="80"/>
      <c r="O1498" s="79"/>
    </row>
    <row r="1499" spans="5:15" s="2" customFormat="1" x14ac:dyDescent="0.25">
      <c r="E1499" s="78"/>
      <c r="F1499" s="78"/>
      <c r="G1499" s="78"/>
      <c r="H1499" s="79"/>
      <c r="K1499" s="79"/>
      <c r="L1499" s="80"/>
      <c r="O1499" s="79"/>
    </row>
    <row r="1500" spans="5:15" s="2" customFormat="1" x14ac:dyDescent="0.25">
      <c r="E1500" s="78"/>
      <c r="F1500" s="78"/>
      <c r="G1500" s="78"/>
      <c r="H1500" s="79"/>
      <c r="K1500" s="79"/>
      <c r="L1500" s="80"/>
      <c r="O1500" s="79"/>
    </row>
    <row r="1501" spans="5:15" s="2" customFormat="1" x14ac:dyDescent="0.25">
      <c r="E1501" s="78"/>
      <c r="F1501" s="78"/>
      <c r="G1501" s="78"/>
      <c r="H1501" s="79"/>
      <c r="K1501" s="79"/>
      <c r="L1501" s="80"/>
      <c r="O1501" s="79"/>
    </row>
    <row r="1502" spans="5:15" s="2" customFormat="1" x14ac:dyDescent="0.25">
      <c r="E1502" s="78"/>
      <c r="F1502" s="78"/>
      <c r="G1502" s="78"/>
      <c r="H1502" s="79"/>
      <c r="K1502" s="79"/>
      <c r="L1502" s="80"/>
      <c r="O1502" s="79"/>
    </row>
    <row r="1503" spans="5:15" s="2" customFormat="1" x14ac:dyDescent="0.25">
      <c r="E1503" s="78"/>
      <c r="F1503" s="78"/>
      <c r="G1503" s="78"/>
      <c r="H1503" s="79"/>
      <c r="K1503" s="79"/>
      <c r="L1503" s="80"/>
      <c r="O1503" s="79"/>
    </row>
    <row r="1504" spans="5:15" s="2" customFormat="1" x14ac:dyDescent="0.25">
      <c r="E1504" s="78"/>
      <c r="F1504" s="78"/>
      <c r="G1504" s="78"/>
      <c r="H1504" s="79"/>
      <c r="K1504" s="79"/>
      <c r="L1504" s="80"/>
      <c r="O1504" s="79"/>
    </row>
    <row r="1505" spans="5:15" s="2" customFormat="1" x14ac:dyDescent="0.25">
      <c r="E1505" s="78"/>
      <c r="F1505" s="78"/>
      <c r="G1505" s="78"/>
      <c r="H1505" s="79"/>
      <c r="K1505" s="79"/>
      <c r="L1505" s="80"/>
      <c r="O1505" s="79"/>
    </row>
    <row r="1506" spans="5:15" s="2" customFormat="1" x14ac:dyDescent="0.25">
      <c r="E1506" s="78"/>
      <c r="F1506" s="78"/>
      <c r="G1506" s="78"/>
      <c r="H1506" s="79"/>
      <c r="K1506" s="79"/>
      <c r="L1506" s="80"/>
      <c r="O1506" s="79"/>
    </row>
    <row r="1507" spans="5:15" s="2" customFormat="1" x14ac:dyDescent="0.25">
      <c r="E1507" s="78"/>
      <c r="F1507" s="78"/>
      <c r="G1507" s="78"/>
      <c r="H1507" s="79"/>
      <c r="K1507" s="79"/>
      <c r="L1507" s="80"/>
      <c r="O1507" s="79"/>
    </row>
    <row r="1508" spans="5:15" s="2" customFormat="1" x14ac:dyDescent="0.25">
      <c r="E1508" s="78"/>
      <c r="F1508" s="78"/>
      <c r="G1508" s="78"/>
      <c r="H1508" s="79"/>
      <c r="K1508" s="79"/>
      <c r="L1508" s="80"/>
      <c r="O1508" s="79"/>
    </row>
    <row r="1509" spans="5:15" s="2" customFormat="1" x14ac:dyDescent="0.25">
      <c r="E1509" s="78"/>
      <c r="F1509" s="78"/>
      <c r="G1509" s="78"/>
      <c r="H1509" s="79"/>
      <c r="K1509" s="79"/>
      <c r="L1509" s="80"/>
      <c r="O1509" s="79"/>
    </row>
    <row r="1510" spans="5:15" s="2" customFormat="1" x14ac:dyDescent="0.25">
      <c r="E1510" s="78"/>
      <c r="F1510" s="78"/>
      <c r="G1510" s="78"/>
      <c r="H1510" s="79"/>
      <c r="K1510" s="79"/>
      <c r="L1510" s="80"/>
      <c r="O1510" s="79"/>
    </row>
    <row r="1511" spans="5:15" s="2" customFormat="1" x14ac:dyDescent="0.25">
      <c r="E1511" s="78"/>
      <c r="F1511" s="78"/>
      <c r="G1511" s="78"/>
      <c r="H1511" s="79"/>
      <c r="K1511" s="79"/>
      <c r="L1511" s="80"/>
      <c r="O1511" s="79"/>
    </row>
    <row r="1512" spans="5:15" s="2" customFormat="1" x14ac:dyDescent="0.25">
      <c r="E1512" s="78"/>
      <c r="F1512" s="78"/>
      <c r="G1512" s="78"/>
      <c r="H1512" s="79"/>
      <c r="K1512" s="79"/>
      <c r="L1512" s="80"/>
      <c r="O1512" s="79"/>
    </row>
    <row r="1513" spans="5:15" s="2" customFormat="1" x14ac:dyDescent="0.25">
      <c r="E1513" s="78"/>
      <c r="F1513" s="78"/>
      <c r="G1513" s="78"/>
      <c r="H1513" s="79"/>
      <c r="K1513" s="79"/>
      <c r="L1513" s="80"/>
      <c r="O1513" s="79"/>
    </row>
    <row r="1514" spans="5:15" s="2" customFormat="1" x14ac:dyDescent="0.25">
      <c r="E1514" s="78"/>
      <c r="F1514" s="78"/>
      <c r="G1514" s="78"/>
      <c r="H1514" s="79"/>
      <c r="K1514" s="79"/>
      <c r="L1514" s="80"/>
      <c r="O1514" s="79"/>
    </row>
    <row r="1515" spans="5:15" s="2" customFormat="1" x14ac:dyDescent="0.25">
      <c r="E1515" s="78"/>
      <c r="F1515" s="78"/>
      <c r="G1515" s="78"/>
      <c r="H1515" s="79"/>
      <c r="K1515" s="79"/>
      <c r="L1515" s="80"/>
      <c r="O1515" s="79"/>
    </row>
    <row r="1516" spans="5:15" s="2" customFormat="1" x14ac:dyDescent="0.25">
      <c r="E1516" s="78"/>
      <c r="F1516" s="78"/>
      <c r="G1516" s="78"/>
      <c r="H1516" s="79"/>
      <c r="K1516" s="79"/>
      <c r="L1516" s="80"/>
      <c r="O1516" s="79"/>
    </row>
    <row r="1517" spans="5:15" s="2" customFormat="1" x14ac:dyDescent="0.25">
      <c r="E1517" s="78"/>
      <c r="F1517" s="78"/>
      <c r="G1517" s="78"/>
      <c r="H1517" s="79"/>
      <c r="K1517" s="79"/>
      <c r="L1517" s="80"/>
      <c r="O1517" s="79"/>
    </row>
    <row r="1518" spans="5:15" s="2" customFormat="1" x14ac:dyDescent="0.25">
      <c r="E1518" s="78"/>
      <c r="F1518" s="78"/>
      <c r="G1518" s="78"/>
      <c r="H1518" s="79"/>
      <c r="K1518" s="79"/>
      <c r="L1518" s="80"/>
      <c r="O1518" s="79"/>
    </row>
    <row r="1519" spans="5:15" s="2" customFormat="1" x14ac:dyDescent="0.25">
      <c r="E1519" s="78"/>
      <c r="F1519" s="78"/>
      <c r="G1519" s="78"/>
      <c r="H1519" s="79"/>
      <c r="K1519" s="79"/>
      <c r="L1519" s="80"/>
      <c r="O1519" s="79"/>
    </row>
    <row r="1520" spans="5:15" s="2" customFormat="1" x14ac:dyDescent="0.25">
      <c r="E1520" s="78"/>
      <c r="F1520" s="78"/>
      <c r="G1520" s="78"/>
      <c r="H1520" s="79"/>
      <c r="K1520" s="79"/>
      <c r="L1520" s="80"/>
      <c r="O1520" s="79"/>
    </row>
    <row r="1521" spans="5:15" s="2" customFormat="1" x14ac:dyDescent="0.25">
      <c r="E1521" s="78"/>
      <c r="F1521" s="78"/>
      <c r="G1521" s="78"/>
      <c r="H1521" s="79"/>
      <c r="K1521" s="79"/>
      <c r="L1521" s="80"/>
      <c r="O1521" s="79"/>
    </row>
    <row r="1522" spans="5:15" s="2" customFormat="1" x14ac:dyDescent="0.25">
      <c r="E1522" s="78"/>
      <c r="F1522" s="78"/>
      <c r="G1522" s="78"/>
      <c r="H1522" s="79"/>
      <c r="K1522" s="79"/>
      <c r="L1522" s="80"/>
      <c r="O1522" s="79"/>
    </row>
    <row r="1523" spans="5:15" s="2" customFormat="1" x14ac:dyDescent="0.25">
      <c r="E1523" s="78"/>
      <c r="F1523" s="78"/>
      <c r="G1523" s="78"/>
      <c r="H1523" s="79"/>
      <c r="K1523" s="79"/>
      <c r="L1523" s="80"/>
      <c r="O1523" s="79"/>
    </row>
    <row r="1524" spans="5:15" s="2" customFormat="1" x14ac:dyDescent="0.25">
      <c r="E1524" s="78"/>
      <c r="F1524" s="78"/>
      <c r="G1524" s="78"/>
      <c r="H1524" s="79"/>
      <c r="K1524" s="79"/>
      <c r="L1524" s="80"/>
      <c r="O1524" s="79"/>
    </row>
    <row r="1525" spans="5:15" s="2" customFormat="1" x14ac:dyDescent="0.25">
      <c r="E1525" s="78"/>
      <c r="F1525" s="78"/>
      <c r="G1525" s="78"/>
      <c r="H1525" s="79"/>
      <c r="K1525" s="79"/>
      <c r="L1525" s="80"/>
      <c r="O1525" s="79"/>
    </row>
    <row r="1526" spans="5:15" s="2" customFormat="1" x14ac:dyDescent="0.25">
      <c r="E1526" s="78"/>
      <c r="F1526" s="78"/>
      <c r="G1526" s="78"/>
      <c r="H1526" s="79"/>
      <c r="K1526" s="79"/>
      <c r="L1526" s="80"/>
      <c r="O1526" s="79"/>
    </row>
    <row r="1527" spans="5:15" s="2" customFormat="1" x14ac:dyDescent="0.25">
      <c r="E1527" s="78"/>
      <c r="F1527" s="78"/>
      <c r="G1527" s="78"/>
      <c r="H1527" s="79"/>
      <c r="K1527" s="79"/>
      <c r="L1527" s="80"/>
      <c r="O1527" s="79"/>
    </row>
    <row r="1528" spans="5:15" s="2" customFormat="1" x14ac:dyDescent="0.25">
      <c r="E1528" s="78"/>
      <c r="F1528" s="78"/>
      <c r="G1528" s="78"/>
      <c r="H1528" s="79"/>
      <c r="K1528" s="79"/>
      <c r="L1528" s="80"/>
      <c r="O1528" s="79"/>
    </row>
    <row r="1529" spans="5:15" s="2" customFormat="1" x14ac:dyDescent="0.25">
      <c r="E1529" s="78"/>
      <c r="F1529" s="78"/>
      <c r="G1529" s="78"/>
      <c r="H1529" s="79"/>
      <c r="K1529" s="79"/>
      <c r="L1529" s="80"/>
      <c r="O1529" s="79"/>
    </row>
    <row r="1530" spans="5:15" s="2" customFormat="1" x14ac:dyDescent="0.25">
      <c r="E1530" s="78"/>
      <c r="F1530" s="78"/>
      <c r="G1530" s="78"/>
      <c r="H1530" s="79"/>
      <c r="K1530" s="79"/>
      <c r="L1530" s="80"/>
      <c r="O1530" s="79"/>
    </row>
    <row r="1531" spans="5:15" s="2" customFormat="1" x14ac:dyDescent="0.25">
      <c r="E1531" s="78"/>
      <c r="F1531" s="78"/>
      <c r="G1531" s="78"/>
      <c r="H1531" s="79"/>
      <c r="K1531" s="79"/>
      <c r="L1531" s="80"/>
      <c r="O1531" s="79"/>
    </row>
    <row r="1532" spans="5:15" s="2" customFormat="1" x14ac:dyDescent="0.25">
      <c r="E1532" s="78"/>
      <c r="F1532" s="78"/>
      <c r="G1532" s="78"/>
      <c r="H1532" s="79"/>
      <c r="K1532" s="79"/>
      <c r="L1532" s="80"/>
      <c r="O1532" s="79"/>
    </row>
    <row r="1533" spans="5:15" s="2" customFormat="1" x14ac:dyDescent="0.25">
      <c r="E1533" s="78"/>
      <c r="F1533" s="78"/>
      <c r="G1533" s="78"/>
      <c r="H1533" s="79"/>
      <c r="K1533" s="79"/>
      <c r="L1533" s="80"/>
      <c r="O1533" s="79"/>
    </row>
    <row r="1534" spans="5:15" s="2" customFormat="1" x14ac:dyDescent="0.25">
      <c r="E1534" s="78"/>
      <c r="F1534" s="78"/>
      <c r="G1534" s="78"/>
      <c r="H1534" s="79"/>
      <c r="K1534" s="79"/>
      <c r="L1534" s="80"/>
      <c r="O1534" s="79"/>
    </row>
    <row r="1535" spans="5:15" s="2" customFormat="1" x14ac:dyDescent="0.25">
      <c r="E1535" s="78"/>
      <c r="F1535" s="78"/>
      <c r="G1535" s="78"/>
      <c r="H1535" s="79"/>
      <c r="K1535" s="79"/>
      <c r="L1535" s="80"/>
      <c r="O1535" s="79"/>
    </row>
    <row r="1536" spans="5:15" s="2" customFormat="1" x14ac:dyDescent="0.25">
      <c r="E1536" s="78"/>
      <c r="F1536" s="78"/>
      <c r="G1536" s="78"/>
      <c r="H1536" s="79"/>
      <c r="K1536" s="79"/>
      <c r="L1536" s="80"/>
      <c r="O1536" s="79"/>
    </row>
    <row r="1537" spans="5:15" s="2" customFormat="1" x14ac:dyDescent="0.25">
      <c r="E1537" s="78"/>
      <c r="F1537" s="78"/>
      <c r="G1537" s="78"/>
      <c r="H1537" s="79"/>
      <c r="K1537" s="79"/>
      <c r="L1537" s="80"/>
      <c r="O1537" s="79"/>
    </row>
    <row r="1538" spans="5:15" s="2" customFormat="1" x14ac:dyDescent="0.25">
      <c r="E1538" s="78"/>
      <c r="F1538" s="78"/>
      <c r="G1538" s="78"/>
      <c r="H1538" s="79"/>
      <c r="K1538" s="79"/>
      <c r="L1538" s="80"/>
      <c r="O1538" s="79"/>
    </row>
    <row r="1539" spans="5:15" s="2" customFormat="1" x14ac:dyDescent="0.25">
      <c r="E1539" s="78"/>
      <c r="F1539" s="78"/>
      <c r="G1539" s="78"/>
      <c r="H1539" s="79"/>
      <c r="K1539" s="79"/>
      <c r="L1539" s="80"/>
      <c r="O1539" s="79"/>
    </row>
    <row r="1540" spans="5:15" s="2" customFormat="1" x14ac:dyDescent="0.25">
      <c r="E1540" s="78"/>
      <c r="F1540" s="78"/>
      <c r="G1540" s="78"/>
      <c r="H1540" s="79"/>
      <c r="K1540" s="79"/>
      <c r="L1540" s="80"/>
      <c r="O1540" s="79"/>
    </row>
    <row r="1541" spans="5:15" s="2" customFormat="1" x14ac:dyDescent="0.25">
      <c r="E1541" s="78"/>
      <c r="F1541" s="78"/>
      <c r="G1541" s="78"/>
      <c r="H1541" s="79"/>
      <c r="K1541" s="79"/>
      <c r="L1541" s="80"/>
      <c r="O1541" s="79"/>
    </row>
    <row r="1542" spans="5:15" s="2" customFormat="1" x14ac:dyDescent="0.25">
      <c r="E1542" s="78"/>
      <c r="F1542" s="78"/>
      <c r="G1542" s="78"/>
      <c r="H1542" s="79"/>
      <c r="K1542" s="79"/>
      <c r="L1542" s="80"/>
      <c r="O1542" s="79"/>
    </row>
    <row r="1543" spans="5:15" s="2" customFormat="1" x14ac:dyDescent="0.25">
      <c r="E1543" s="78"/>
      <c r="F1543" s="78"/>
      <c r="G1543" s="78"/>
      <c r="H1543" s="79"/>
      <c r="K1543" s="79"/>
      <c r="L1543" s="80"/>
      <c r="O1543" s="79"/>
    </row>
    <row r="1544" spans="5:15" s="2" customFormat="1" x14ac:dyDescent="0.25">
      <c r="E1544" s="78"/>
      <c r="F1544" s="78"/>
      <c r="G1544" s="78"/>
      <c r="H1544" s="79"/>
      <c r="K1544" s="79"/>
      <c r="L1544" s="80"/>
      <c r="O1544" s="79"/>
    </row>
    <row r="1545" spans="5:15" s="2" customFormat="1" x14ac:dyDescent="0.25">
      <c r="E1545" s="78"/>
      <c r="F1545" s="78"/>
      <c r="G1545" s="78"/>
      <c r="H1545" s="79"/>
      <c r="K1545" s="79"/>
      <c r="L1545" s="80"/>
      <c r="O1545" s="79"/>
    </row>
    <row r="1546" spans="5:15" s="2" customFormat="1" x14ac:dyDescent="0.25">
      <c r="E1546" s="78"/>
      <c r="F1546" s="78"/>
      <c r="G1546" s="78"/>
      <c r="H1546" s="79"/>
      <c r="K1546" s="79"/>
      <c r="L1546" s="80"/>
      <c r="O1546" s="79"/>
    </row>
    <row r="1547" spans="5:15" s="2" customFormat="1" x14ac:dyDescent="0.25">
      <c r="E1547" s="78"/>
      <c r="F1547" s="78"/>
      <c r="G1547" s="78"/>
      <c r="H1547" s="79"/>
      <c r="K1547" s="79"/>
      <c r="L1547" s="80"/>
      <c r="O1547" s="79"/>
    </row>
    <row r="1548" spans="5:15" s="2" customFormat="1" x14ac:dyDescent="0.25">
      <c r="E1548" s="78"/>
      <c r="F1548" s="78"/>
      <c r="G1548" s="78"/>
      <c r="H1548" s="79"/>
      <c r="K1548" s="79"/>
      <c r="L1548" s="80"/>
      <c r="O1548" s="79"/>
    </row>
    <row r="1549" spans="5:15" s="2" customFormat="1" x14ac:dyDescent="0.25">
      <c r="E1549" s="78"/>
      <c r="F1549" s="78"/>
      <c r="G1549" s="78"/>
      <c r="H1549" s="79"/>
      <c r="K1549" s="79"/>
      <c r="L1549" s="80"/>
      <c r="O1549" s="79"/>
    </row>
    <row r="1550" spans="5:15" s="2" customFormat="1" x14ac:dyDescent="0.25">
      <c r="E1550" s="78"/>
      <c r="F1550" s="78"/>
      <c r="G1550" s="78"/>
      <c r="H1550" s="79"/>
      <c r="K1550" s="79"/>
      <c r="L1550" s="80"/>
      <c r="O1550" s="79"/>
    </row>
    <row r="1551" spans="5:15" s="2" customFormat="1" x14ac:dyDescent="0.25">
      <c r="E1551" s="78"/>
      <c r="F1551" s="78"/>
      <c r="G1551" s="78"/>
      <c r="H1551" s="79"/>
      <c r="K1551" s="79"/>
      <c r="L1551" s="80"/>
      <c r="O1551" s="79"/>
    </row>
    <row r="1552" spans="5:15" s="2" customFormat="1" x14ac:dyDescent="0.25">
      <c r="E1552" s="78"/>
      <c r="F1552" s="78"/>
      <c r="G1552" s="78"/>
      <c r="H1552" s="79"/>
      <c r="K1552" s="79"/>
      <c r="L1552" s="80"/>
      <c r="O1552" s="79"/>
    </row>
  </sheetData>
  <mergeCells count="7">
    <mergeCell ref="A3:O3"/>
    <mergeCell ref="A4:O4"/>
    <mergeCell ref="A57:O57"/>
    <mergeCell ref="A5:O5"/>
    <mergeCell ref="B8:C8"/>
    <mergeCell ref="D8:K8"/>
    <mergeCell ref="L8:O8"/>
  </mergeCells>
  <pageMargins left="0.70866141732283461" right="0.70866141732283461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31.12.2016</vt:lpstr>
    </vt:vector>
  </TitlesOfParts>
  <Company>MTITC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 Ivanov Ignatov</dc:creator>
  <cp:lastModifiedBy>Луиза Бусерска</cp:lastModifiedBy>
  <cp:lastPrinted>2015-12-15T14:50:19Z</cp:lastPrinted>
  <dcterms:created xsi:type="dcterms:W3CDTF">2015-01-20T07:55:57Z</dcterms:created>
  <dcterms:modified xsi:type="dcterms:W3CDTF">2017-06-29T14:28:24Z</dcterms:modified>
</cp:coreProperties>
</file>