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АКТУАЛНИ ПРАВИЛА ОПДУ\7_УКАЗАНИЯ ЗА ЕЛЕКТРОННО ОТЧИТАНЕ\9. УКАЗАНИЯ Е-ОТЧИТАНЕ ОИЦ по Пр-ра BG05SFOP001-4.007 _ 2022-2023\2. ЗА СЛЕДВАЩО ИЗМЕНЕНИЕ\УКАЗАНИЯ В3_ За следващо изменение\"/>
    </mc:Choice>
  </mc:AlternateContent>
  <workbookProtection workbookPassword="CA6C" lockStructure="1"/>
  <bookViews>
    <workbookView xWindow="0" yWindow="0" windowWidth="28800" windowHeight="12300"/>
  </bookViews>
  <sheets>
    <sheet name="Анализ на заетостта" sheetId="4" r:id="rId1"/>
    <sheet name="Списък функционални задължения" sheetId="5" state="hidden" r:id="rId2"/>
  </sheets>
  <definedNames>
    <definedName name="_xlnm.Print_Area" localSheetId="0">'Анализ на заетостта'!$A$1:$F$128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4" l="1"/>
  <c r="D65" i="4" l="1"/>
  <c r="D60" i="4" s="1"/>
  <c r="B77" i="4" l="1"/>
  <c r="C83" i="4" s="1"/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4" i="5"/>
  <c r="D67" i="4" l="1"/>
  <c r="D123" i="4"/>
  <c r="C123" i="4"/>
  <c r="D118" i="4"/>
  <c r="C118" i="4"/>
  <c r="C120" i="4" l="1"/>
  <c r="D68" i="4"/>
  <c r="D70" i="4" s="1"/>
  <c r="E60" i="4"/>
  <c r="D77" i="4" l="1"/>
  <c r="D78" i="4" l="1"/>
  <c r="C121" i="4" l="1"/>
  <c r="B119" i="4"/>
</calcChain>
</file>

<file path=xl/comments1.xml><?xml version="1.0" encoding="utf-8"?>
<comments xmlns="http://schemas.openxmlformats.org/spreadsheetml/2006/main">
  <authors>
    <author>Хилми Кушев</author>
  </authors>
  <commentList>
    <comment ref="A55" authorId="0" shapeId="0">
      <text>
        <r>
          <rPr>
            <sz val="9"/>
            <color indexed="81"/>
            <rFont val="Tahoma"/>
            <family val="2"/>
            <charset val="204"/>
          </rPr>
          <t xml:space="preserve">Информацията в таблица 1 показва средния брой дни полагаем платен годишен отпуск на служителите и неговото определяне е необходимо за изчисляване на ефективния фонд работно време на служителите на бенефициента за периода. </t>
        </r>
      </text>
    </comment>
    <comment ref="B67" authorId="0" shapeId="0">
      <text>
        <r>
          <rPr>
            <sz val="9"/>
            <color indexed="81"/>
            <rFont val="Tahoma"/>
            <family val="2"/>
            <charset val="204"/>
          </rPr>
          <t xml:space="preserve">Стойността се получава от Таблица 1 </t>
        </r>
      </text>
    </comment>
    <comment ref="D76" authorId="0" shapeId="0">
      <text>
        <r>
          <rPr>
            <sz val="9"/>
            <color indexed="81"/>
            <rFont val="Tahoma"/>
            <family val="2"/>
            <charset val="204"/>
          </rPr>
          <t>Стойността в колоната се получава като се умножи броят на служителите в звеното *  ефективен фонд работно време на един служител</t>
        </r>
      </text>
    </comment>
    <comment ref="A78" authorId="0" shapeId="0">
      <text>
        <r>
          <rPr>
            <sz val="9"/>
            <color indexed="81"/>
            <rFont val="Tahoma"/>
            <family val="2"/>
            <charset val="204"/>
          </rPr>
          <t>Сума от ефективен фонд работно време (човекочасове) на ръководителя и дирекциите/отделите/звената)</t>
        </r>
      </text>
    </comment>
    <comment ref="B84" authorId="0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 по-долу.</t>
        </r>
      </text>
    </comment>
    <comment ref="C121" authorId="0" shapeId="0">
      <text>
        <r>
          <rPr>
            <sz val="9"/>
            <color indexed="81"/>
            <rFont val="Tahoma"/>
            <family val="2"/>
            <charset val="204"/>
          </rPr>
          <t>% на отработено време по ЕСИФ = (отработено време по ЕСИФ на служителите на бенефициента/ общият ефективен фонд работно време (човекочасове) на бенефициента)*100%</t>
        </r>
      </text>
    </comment>
    <comment ref="C122" authorId="0" shapeId="0">
      <text>
        <r>
          <rPr>
            <sz val="9"/>
            <color indexed="81"/>
            <rFont val="Tahoma"/>
            <family val="2"/>
            <charset val="204"/>
          </rPr>
          <t>Може да се посочи по-нисък процент от получения в анализа, ако е в съответствие с Договора/Заповедта за БФП</t>
        </r>
      </text>
    </comment>
  </commentList>
</comments>
</file>

<file path=xl/sharedStrings.xml><?xml version="1.0" encoding="utf-8"?>
<sst xmlns="http://schemas.openxmlformats.org/spreadsheetml/2006/main" count="84" uniqueCount="69">
  <si>
    <t>Таблица 1. Определяне на усреднен полагаем платен годишен отпуск</t>
  </si>
  <si>
    <t>№</t>
  </si>
  <si>
    <t xml:space="preserve">Общ брой на дните платен годишен отпуск на служителите </t>
  </si>
  <si>
    <t>дни</t>
  </si>
  <si>
    <t>Брой служители на бенефициента</t>
  </si>
  <si>
    <t>бр.</t>
  </si>
  <si>
    <t>ПОКАЗАТЕЛ</t>
  </si>
  <si>
    <t>МЯРКА</t>
  </si>
  <si>
    <t>СТОЙНОСТ</t>
  </si>
  <si>
    <t>1.</t>
  </si>
  <si>
    <t>2.</t>
  </si>
  <si>
    <t>3.</t>
  </si>
  <si>
    <t>УТВЪРДИЛ:</t>
  </si>
  <si>
    <t xml:space="preserve">АНАЛИЗ НА ЗАЕТОСТТА </t>
  </si>
  <si>
    <t>Таблица 2. Определяне на ефективен фонд работно време (часове) за 1 служител</t>
  </si>
  <si>
    <t>Общ брой дни за периода</t>
  </si>
  <si>
    <t>Празнични и почивни дни за периода</t>
  </si>
  <si>
    <t>Продължителност на работния ден</t>
  </si>
  <si>
    <t>часове</t>
  </si>
  <si>
    <t>При определяне на ефективния фонд работно време не е взето предвид влиянието на регламентираните с нормативен акт отсъствия на служителите поради временна неработоспособност (болнични). Такъв вид отсъствия не могат да се планират.</t>
  </si>
  <si>
    <t>За целите на този анализ се приема и използва стойността на ефективното работно време на всеки служител на бенефициента за периода съгласно информацията в Таблица 2.</t>
  </si>
  <si>
    <t>БЕНЕФИЦИЕНТ:</t>
  </si>
  <si>
    <t xml:space="preserve">Усреднен платен годишен отпуск за периода </t>
  </si>
  <si>
    <t>ОТРАБОТЕНО ВРЕМЕ ПО ДР. ДЕЙНОСТИ (ЧОВЕКОЧАСОВЕ)</t>
  </si>
  <si>
    <t>ФУНКЦИИ</t>
  </si>
  <si>
    <t>ОБЩО ОТРАБОТЕНО ВРЕМЕ</t>
  </si>
  <si>
    <t xml:space="preserve">за периода от </t>
  </si>
  <si>
    <t>до</t>
  </si>
  <si>
    <t xml:space="preserve">I. ОРГАНИЗАЦИЯ И ОСНОВНИ ФУНКЦИОНАЛНИ ЗАДЪЛЖЕНИЯ </t>
  </si>
  <si>
    <t xml:space="preserve">1. Определяне на усреднен полагаем платен годишен отпуск </t>
  </si>
  <si>
    <t>Ефективен фонд работно време на един служител за периода  (= т.1 – т.2 – т.3)</t>
  </si>
  <si>
    <t xml:space="preserve">4. </t>
  </si>
  <si>
    <t xml:space="preserve">5. </t>
  </si>
  <si>
    <t>ЕФЕКТИВЕН ФОНД РАБОТНО ВРЕМЕ НА ЕДИН СЛУЖИТЕЛ ЗА ПЕРИОДА (ЧАСОВЕ)  (= Т.4*Т.5)</t>
  </si>
  <si>
    <t xml:space="preserve">ОБЩ ЕФЕКТИВЕН ФОНД РАБОТНО ВРЕМЕ </t>
  </si>
  <si>
    <t xml:space="preserve">БРОЙ СЛУЖИТЕЛИ </t>
  </si>
  <si>
    <t>ЕФЕКТИВЕН ФОНД РАБОТНО ВРЕМЕ (ЧОВЕКОЧАСОВЕ)</t>
  </si>
  <si>
    <t xml:space="preserve">                             [дата, име, длъжност на законния представител на бенефициента] </t>
  </si>
  <si>
    <t>човекочаса.</t>
  </si>
  <si>
    <t>Съгласно представената информация</t>
  </si>
  <si>
    <t>%  от разходите на бенефициента за брутни заплати и възнаграждения, изплатени по служебни или трудови правоотношения,</t>
  </si>
  <si>
    <t xml:space="preserve"> за обезщетения, изплатени от осигурителя за дните на временна неработоспособност съгласно Кодекса за социално осигуряване и за задължителни социални и здравни осигурителни вноски за периода</t>
  </si>
  <si>
    <t xml:space="preserve">са допустими за финансиране по Оперативна програма „Добро управление“. </t>
  </si>
  <si>
    <t>Функционални задължения</t>
  </si>
  <si>
    <t>ПРОЕКТ №</t>
  </si>
  <si>
    <t>НАИМЕНОВАНИЕ НА ПРОЕКТА:</t>
  </si>
  <si>
    <t>%  от отработеното време на служителите на ОИЦ за периода е свързано с изпълнение на функции и дейности по ЕСИФ и ЕФСУ.</t>
  </si>
  <si>
    <t xml:space="preserve">В съответствие с разпоредбите на чл. 27, ал. 2 от Постановление № 189 на Министерския съвет от 2016 г. и предвид гореизложеното, може да се направи обоснован извод, че </t>
  </si>
  <si>
    <t>броя служители</t>
  </si>
  <si>
    <t>Областен Информационен Център - ……………………………..</t>
  </si>
  <si>
    <t>Таблица 3. Определяне на ефективен фонд работно време (човекочасове) на ОИЦ</t>
  </si>
  <si>
    <t>2. Определяне на ефективен фонд работно време на служителите на ОИЦ</t>
  </si>
  <si>
    <t>3. Определяне на заетостта на служителите по ЕСИФ и ЕФСУ</t>
  </si>
  <si>
    <t>ОИЦ</t>
  </si>
  <si>
    <t>Таблица 4.                                                                                                            Определяне на заетостта по ЕСИФ/ЕФСУ на служителите на</t>
  </si>
  <si>
    <t>ПРИЛОЖЕНИЕ № 4</t>
  </si>
  <si>
    <t>към Указания за е-отчитане по Процедура № BG05SFOP001-4.007</t>
  </si>
  <si>
    <t>Заетостта на ОИЦ - ................................  е определена въз основа на функциите и задълженията, съгл. Процедурния наръчник за работата на Мрежата от 27 Областни информационни центъра за популяризиране на средствата от ЕС в Република Бъглария, утвърдените длъжностни характеристики на служителите, отчети на дейността на ОИЦ , др. приложими документи за съответния бенефициент.</t>
  </si>
  <si>
    <r>
      <t>[Бенефициент] изпълнява дейности, които касаят програмен период 2014-2020 г., предходни или следващи програмни периоди и които са необходими за ефективното управление на ЕСИФ и ЕФСУ, в т.ч. в съответствие с чл. 20 от ЗУСЕФСУ</t>
    </r>
    <r>
      <rPr>
        <vertAlign val="superscript"/>
        <sz val="11"/>
        <color rgb="FF3F3F76"/>
        <rFont val="Times New Roman"/>
        <family val="1"/>
        <charset val="204"/>
      </rPr>
      <t>1</t>
    </r>
    <r>
      <rPr>
        <sz val="11"/>
        <color rgb="FF3F3F76"/>
        <rFont val="Times New Roman"/>
        <family val="1"/>
        <charset val="204"/>
      </rPr>
      <t xml:space="preserve"> дейности за популяризиране на ЕСИФ и ЕФСУ в Република България чрез осигуряване на актуална, безплатна и експертна информация относно възможностите за финансова подкрепа със средства от тези фондове.</t>
    </r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</si>
  <si>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ЗУСЕФСУ в редакцията му към ДВ, бр. 39 от 2022 г., по силата на §70 от ПЗР на ЗИД на ЗУСЕСИФ (обн., ДВ, бр. 51 от 2022 г., в сила от 1.07.2022 г.).
</t>
    </r>
  </si>
  <si>
    <r>
      <t xml:space="preserve">Този анализ е изготвен в съответствие с разпоредбите на чл. 27, ал. 2 от Постановление № 189 на Министерския съвет от 2016 г. и съгласно изискванията на </t>
    </r>
    <r>
      <rPr>
        <i/>
        <sz val="11"/>
        <color theme="1"/>
        <rFont val="Times New Roman"/>
        <family val="1"/>
        <charset val="204"/>
      </rPr>
      <t xml:space="preserve">Указанията за е-отчитане чрез ИСУН на проекти по ОПДУ по Процедура № BG05SFOP001-4.007 </t>
    </r>
    <r>
      <rPr>
        <sz val="11"/>
        <color theme="1"/>
        <rFont val="Times New Roman"/>
        <family val="1"/>
        <charset val="204"/>
      </rPr>
      <t>и служи за определяне на размера на допустимите за финансиране разходи на бенефициента за брутни заплати и възнаграждения, изплатени по трудови правоотношения, за обезщетения, изплатени от осигурителя за дните на временна неработоспособност съгласно Кодекса за социално осигуряване и за задължителни социални и здравни осигурителни вноски.</t>
    </r>
  </si>
  <si>
    <t>При изменение на някой от елементите на анализа се задължавам своевременно да представя на Управляващия орган на ОПДУ актуализиран анализ.</t>
  </si>
  <si>
    <t>Съгласно Процедурния наръчник за работата на Мрежата от 27 Областни информационни центъра за популяризиране на средствата от ЕС в Република България числеността на ОИЦ е:</t>
  </si>
  <si>
    <t>Основните функционални задължения на ОИЦ са определени в Процедурния наръчник за работата на Мрежата от 27 Областни информационни центъра за популяризиране на средствата от ЕС в Република Бъглария и обхващат :</t>
  </si>
  <si>
    <t>НА ОИЦ ЗА ОПРЕДЕЛЯНЕ НА ОТРАБОТЕНОТО ВРЕМЕ ПО ЕСИФ И ЕФСУ</t>
  </si>
  <si>
    <t>II. АНАЛИЗ НА ЗАЕТОСТТА НА ОИЦ ПО ЕСИФ И ЕФСУ</t>
  </si>
  <si>
    <t xml:space="preserve">Усреднен полагаем платен годишен отпуск за периода от датата на включване в ДХ на служителите на ОИЦ на функции по НПВУ до 31.12.2023 г. </t>
  </si>
  <si>
    <t>ОТРАБОТЕНО ВРЕМЕ ПО ЕСИФ И ЕФСУ (ЧОВЕКОЧАСОВЕ)</t>
  </si>
  <si>
    <r>
      <t>Съгласно представената информация в</t>
    </r>
    <r>
      <rPr>
        <b/>
        <i/>
        <sz val="11"/>
        <color theme="1"/>
        <rFont val="Times New Roman"/>
        <family val="1"/>
        <charset val="204"/>
      </rPr>
      <t xml:space="preserve"> Таблица 6</t>
    </r>
    <r>
      <rPr>
        <sz val="11"/>
        <color theme="1"/>
        <rFont val="Times New Roman"/>
        <family val="1"/>
        <charset val="204"/>
      </rPr>
      <t>, отработеното време по ЕСИФ и ЕФСУ на служителите на ОИЦ за периода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</si>
</sst>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F3F76"/>
      <name val="Times New Roman"/>
      <family val="1"/>
      <charset val="204"/>
    </font>
    <font>
      <b/>
      <sz val="11"/>
      <color rgb="FF3F3F76"/>
      <name val="Times New Roman"/>
      <family val="1"/>
      <charset val="204"/>
    </font>
    <font>
      <i/>
      <sz val="9"/>
      <color rgb="FF3F3F7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rgb="FF3F3F7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vertAlign val="superscript"/>
      <sz val="11"/>
      <color rgb="FF3F3F76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01">
    <xf numFmtId="0" fontId="0" fillId="0" borderId="0" xfId="0"/>
    <xf numFmtId="49" fontId="0" fillId="0" borderId="0" xfId="0" applyNumberFormat="1" applyAlignment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4" fillId="4" borderId="0" xfId="0" applyFont="1" applyFill="1" applyAlignment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right" wrapText="1"/>
    </xf>
    <xf numFmtId="14" fontId="10" fillId="2" borderId="1" xfId="1" applyNumberFormat="1" applyFont="1" applyAlignment="1" applyProtection="1">
      <alignment horizontal="center" wrapText="1"/>
      <protection locked="0"/>
    </xf>
    <xf numFmtId="49" fontId="3" fillId="0" borderId="0" xfId="0" applyNumberFormat="1" applyFont="1" applyAlignment="1" applyProtection="1">
      <alignment horizontal="center" wrapText="1"/>
    </xf>
    <xf numFmtId="49" fontId="10" fillId="2" borderId="3" xfId="1" applyNumberFormat="1" applyFont="1" applyBorder="1" applyAlignment="1" applyProtection="1">
      <alignment horizontal="right" wrapText="1"/>
      <protection locked="0"/>
    </xf>
    <xf numFmtId="1" fontId="10" fillId="2" borderId="3" xfId="1" applyNumberFormat="1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 applyProtection="1">
      <alignment horizontal="center"/>
    </xf>
    <xf numFmtId="0" fontId="3" fillId="0" borderId="25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</xf>
    <xf numFmtId="0" fontId="12" fillId="0" borderId="0" xfId="0" applyFont="1" applyAlignment="1" applyProtection="1">
      <alignment horizontal="left" wrapText="1"/>
    </xf>
    <xf numFmtId="0" fontId="3" fillId="0" borderId="23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left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center" vertical="center"/>
    </xf>
    <xf numFmtId="0" fontId="10" fillId="2" borderId="9" xfId="1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2" fontId="12" fillId="3" borderId="28" xfId="0" applyNumberFormat="1" applyFont="1" applyFill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 wrapText="1"/>
    </xf>
    <xf numFmtId="0" fontId="3" fillId="0" borderId="20" xfId="0" applyFont="1" applyBorder="1" applyAlignment="1" applyProtection="1">
      <alignment horizontal="center" wrapText="1"/>
    </xf>
    <xf numFmtId="0" fontId="3" fillId="0" borderId="17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left" wrapText="1"/>
    </xf>
    <xf numFmtId="0" fontId="3" fillId="0" borderId="4" xfId="0" applyFont="1" applyBorder="1" applyAlignment="1" applyProtection="1">
      <alignment horizontal="center" wrapText="1"/>
    </xf>
    <xf numFmtId="0" fontId="3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horizontal="center" wrapText="1"/>
    </xf>
    <xf numFmtId="2" fontId="12" fillId="3" borderId="9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left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10" fillId="2" borderId="3" xfId="1" applyFont="1" applyBorder="1" applyAlignment="1" applyProtection="1">
      <alignment horizontal="center" vertical="center" wrapText="1"/>
      <protection locked="0"/>
    </xf>
    <xf numFmtId="0" fontId="10" fillId="2" borderId="1" xfId="1" applyFont="1" applyBorder="1" applyAlignment="1" applyProtection="1">
      <alignment wrapText="1"/>
      <protection locked="0"/>
    </xf>
    <xf numFmtId="0" fontId="10" fillId="2" borderId="1" xfId="1" applyFont="1" applyBorder="1" applyAlignment="1" applyProtection="1">
      <alignment horizontal="center" wrapText="1"/>
      <protection locked="0"/>
    </xf>
    <xf numFmtId="0" fontId="10" fillId="2" borderId="33" xfId="1" applyFont="1" applyBorder="1" applyAlignment="1" applyProtection="1">
      <alignment horizontal="center" wrapText="1"/>
      <protection locked="0"/>
    </xf>
    <xf numFmtId="0" fontId="12" fillId="3" borderId="19" xfId="0" applyFont="1" applyFill="1" applyBorder="1" applyAlignment="1" applyProtection="1">
      <alignment horizontal="center" wrapText="1"/>
    </xf>
    <xf numFmtId="0" fontId="12" fillId="3" borderId="20" xfId="0" applyFont="1" applyFill="1" applyBorder="1" applyAlignment="1" applyProtection="1">
      <alignment horizontal="center" wrapText="1"/>
    </xf>
    <xf numFmtId="0" fontId="12" fillId="3" borderId="0" xfId="0" applyFont="1" applyFill="1" applyAlignment="1" applyProtection="1">
      <alignment horizontal="center" wrapText="1"/>
    </xf>
    <xf numFmtId="0" fontId="3" fillId="0" borderId="0" xfId="0" applyFont="1" applyAlignment="1" applyProtection="1">
      <alignment horizontal="left" wrapText="1"/>
    </xf>
    <xf numFmtId="10" fontId="12" fillId="3" borderId="0" xfId="0" applyNumberFormat="1" applyFont="1" applyFill="1" applyAlignment="1" applyProtection="1">
      <alignment horizontal="center" wrapText="1"/>
    </xf>
    <xf numFmtId="10" fontId="10" fillId="2" borderId="1" xfId="1" applyNumberFormat="1" applyFont="1" applyAlignment="1" applyProtection="1">
      <alignment horizontal="center" wrapText="1"/>
      <protection locked="0"/>
    </xf>
    <xf numFmtId="14" fontId="12" fillId="3" borderId="0" xfId="0" applyNumberFormat="1" applyFont="1" applyFill="1" applyAlignment="1" applyProtection="1">
      <alignment horizontal="center" wrapText="1"/>
    </xf>
    <xf numFmtId="0" fontId="3" fillId="0" borderId="0" xfId="0" applyFont="1" applyBorder="1" applyAlignment="1" applyProtection="1">
      <alignment horizontal="left" wrapText="1"/>
    </xf>
    <xf numFmtId="1" fontId="12" fillId="0" borderId="3" xfId="0" applyNumberFormat="1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vertical="center"/>
    </xf>
    <xf numFmtId="2" fontId="3" fillId="0" borderId="6" xfId="0" applyNumberFormat="1" applyFont="1" applyBorder="1" applyAlignment="1" applyProtection="1">
      <alignment horizontal="center" wrapText="1"/>
    </xf>
    <xf numFmtId="0" fontId="12" fillId="3" borderId="27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wrapText="1"/>
    </xf>
    <xf numFmtId="0" fontId="7" fillId="2" borderId="1" xfId="1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/>
    </xf>
    <xf numFmtId="0" fontId="3" fillId="0" borderId="34" xfId="0" applyFont="1" applyBorder="1" applyAlignment="1" applyProtection="1">
      <alignment horizontal="left" wrapText="1"/>
    </xf>
    <xf numFmtId="49" fontId="10" fillId="2" borderId="14" xfId="1" applyNumberFormat="1" applyFont="1" applyBorder="1" applyAlignment="1" applyProtection="1">
      <alignment wrapText="1"/>
      <protection locked="0"/>
    </xf>
    <xf numFmtId="49" fontId="10" fillId="2" borderId="15" xfId="1" applyNumberFormat="1" applyFont="1" applyBorder="1" applyAlignment="1" applyProtection="1">
      <alignment wrapText="1"/>
      <protection locked="0"/>
    </xf>
    <xf numFmtId="49" fontId="10" fillId="2" borderId="16" xfId="1" applyNumberFormat="1" applyFont="1" applyBorder="1" applyAlignment="1" applyProtection="1">
      <alignment wrapText="1"/>
      <protection locked="0"/>
    </xf>
    <xf numFmtId="0" fontId="10" fillId="2" borderId="35" xfId="1" applyFont="1" applyBorder="1" applyAlignment="1" applyProtection="1">
      <alignment horizontal="left" wrapText="1"/>
      <protection locked="0"/>
    </xf>
    <xf numFmtId="0" fontId="10" fillId="2" borderId="23" xfId="1" applyFont="1" applyBorder="1" applyAlignment="1" applyProtection="1">
      <alignment horizontal="left" wrapText="1"/>
      <protection locked="0"/>
    </xf>
    <xf numFmtId="0" fontId="10" fillId="2" borderId="24" xfId="1" applyFont="1" applyBorder="1" applyAlignment="1" applyProtection="1">
      <alignment horizontal="left" wrapText="1"/>
      <protection locked="0"/>
    </xf>
    <xf numFmtId="0" fontId="6" fillId="2" borderId="1" xfId="1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wrapText="1"/>
    </xf>
    <xf numFmtId="0" fontId="11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wrapText="1"/>
    </xf>
    <xf numFmtId="0" fontId="5" fillId="0" borderId="2" xfId="0" applyFont="1" applyBorder="1" applyAlignment="1" applyProtection="1">
      <alignment horizontal="right" wrapText="1"/>
    </xf>
    <xf numFmtId="0" fontId="5" fillId="0" borderId="0" xfId="0" applyFont="1" applyAlignment="1" applyProtection="1">
      <alignment horizontal="left" wrapText="1"/>
    </xf>
    <xf numFmtId="0" fontId="5" fillId="0" borderId="0" xfId="0" applyFont="1" applyBorder="1" applyAlignment="1" applyProtection="1">
      <alignment horizontal="left" wrapText="1"/>
    </xf>
    <xf numFmtId="0" fontId="4" fillId="0" borderId="0" xfId="0" applyFont="1" applyAlignment="1" applyProtection="1">
      <alignment horizontal="left" wrapText="1"/>
    </xf>
    <xf numFmtId="0" fontId="12" fillId="3" borderId="18" xfId="0" applyFont="1" applyFill="1" applyBorder="1" applyAlignment="1" applyProtection="1">
      <alignment horizontal="right" vertical="center" wrapText="1"/>
    </xf>
    <xf numFmtId="0" fontId="12" fillId="3" borderId="19" xfId="0" applyFont="1" applyFill="1" applyBorder="1" applyAlignment="1" applyProtection="1">
      <alignment horizontal="right" vertical="center" wrapText="1"/>
    </xf>
    <xf numFmtId="0" fontId="12" fillId="3" borderId="7" xfId="0" applyFont="1" applyFill="1" applyBorder="1" applyAlignment="1" applyProtection="1">
      <alignment horizontal="right" wrapText="1"/>
    </xf>
    <xf numFmtId="0" fontId="12" fillId="3" borderId="8" xfId="0" applyFont="1" applyFill="1" applyBorder="1" applyAlignment="1" applyProtection="1">
      <alignment horizontal="right" wrapText="1"/>
    </xf>
    <xf numFmtId="0" fontId="13" fillId="0" borderId="0" xfId="0" applyFont="1" applyBorder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0" fillId="2" borderId="10" xfId="1" applyFont="1" applyBorder="1" applyAlignment="1" applyProtection="1">
      <alignment horizontal="left" wrapText="1"/>
      <protection locked="0"/>
    </xf>
    <xf numFmtId="0" fontId="10" fillId="2" borderId="21" xfId="1" applyFont="1" applyBorder="1" applyAlignment="1" applyProtection="1">
      <alignment horizontal="left" wrapText="1"/>
      <protection locked="0"/>
    </xf>
    <xf numFmtId="0" fontId="10" fillId="2" borderId="22" xfId="1" applyFont="1" applyBorder="1" applyAlignment="1" applyProtection="1">
      <alignment horizontal="left" wrapText="1"/>
      <protection locked="0"/>
    </xf>
    <xf numFmtId="0" fontId="12" fillId="3" borderId="18" xfId="0" applyFont="1" applyFill="1" applyBorder="1" applyAlignment="1" applyProtection="1">
      <alignment horizontal="right" wrapText="1"/>
    </xf>
    <xf numFmtId="0" fontId="12" fillId="3" borderId="19" xfId="0" applyFont="1" applyFill="1" applyBorder="1" applyAlignment="1" applyProtection="1">
      <alignment horizontal="right" wrapText="1"/>
    </xf>
    <xf numFmtId="0" fontId="4" fillId="0" borderId="13" xfId="0" applyFont="1" applyBorder="1" applyAlignment="1" applyProtection="1">
      <alignment horizontal="left" wrapText="1"/>
    </xf>
    <xf numFmtId="0" fontId="3" fillId="0" borderId="0" xfId="0" applyFont="1" applyAlignment="1" applyProtection="1">
      <alignment horizontal="right" wrapText="1"/>
    </xf>
    <xf numFmtId="0" fontId="13" fillId="0" borderId="11" xfId="0" applyFont="1" applyBorder="1" applyAlignment="1" applyProtection="1">
      <alignment horizontal="center" wrapText="1"/>
    </xf>
    <xf numFmtId="0" fontId="13" fillId="0" borderId="12" xfId="0" applyFont="1" applyBorder="1" applyAlignment="1" applyProtection="1">
      <alignment horizontal="left" wrapText="1"/>
    </xf>
    <xf numFmtId="0" fontId="8" fillId="2" borderId="1" xfId="1" applyFont="1" applyAlignment="1" applyProtection="1">
      <alignment horizontal="left" wrapText="1"/>
      <protection locked="0"/>
    </xf>
    <xf numFmtId="0" fontId="11" fillId="0" borderId="0" xfId="0" applyFont="1" applyAlignment="1" applyProtection="1">
      <alignment horizontal="center" wrapText="1"/>
    </xf>
    <xf numFmtId="0" fontId="10" fillId="2" borderId="1" xfId="1" applyFont="1" applyAlignment="1" applyProtection="1">
      <alignment horizontal="left" wrapText="1"/>
      <protection locked="0"/>
    </xf>
    <xf numFmtId="0" fontId="3" fillId="0" borderId="3" xfId="0" applyFont="1" applyBorder="1" applyAlignment="1" applyProtection="1">
      <alignment horizontal="right" wrapText="1"/>
    </xf>
    <xf numFmtId="1" fontId="10" fillId="2" borderId="32" xfId="1" applyNumberFormat="1" applyFont="1" applyBorder="1" applyAlignment="1" applyProtection="1">
      <alignment horizontal="center" vertical="center"/>
      <protection locked="0"/>
    </xf>
    <xf numFmtId="1" fontId="10" fillId="2" borderId="9" xfId="1" applyNumberFormat="1" applyFont="1" applyBorder="1" applyAlignment="1" applyProtection="1">
      <alignment horizontal="center" vertical="center"/>
      <protection locked="0"/>
    </xf>
    <xf numFmtId="1" fontId="12" fillId="3" borderId="6" xfId="0" applyNumberFormat="1" applyFont="1" applyFill="1" applyBorder="1" applyAlignment="1" applyProtection="1">
      <alignment horizontal="center" vertical="center" wrapText="1"/>
    </xf>
    <xf numFmtId="1" fontId="12" fillId="3" borderId="6" xfId="0" applyNumberFormat="1" applyFont="1" applyFill="1" applyBorder="1" applyAlignment="1">
      <alignment horizontal="center" vertical="center" wrapText="1"/>
    </xf>
  </cellXfs>
  <cellStyles count="2">
    <cellStyle name="Input" xfId="1" builtinId="20"/>
    <cellStyle name="Normal" xfId="0" builtinId="0"/>
  </cellStyles>
  <dxfs count="32">
    <dxf>
      <font>
        <strike val="0"/>
        <outline val="0"/>
        <shadow val="0"/>
        <u val="none"/>
        <vertAlign val="baseline"/>
        <color rgb="FF3F3F76"/>
        <name val="Times New Roman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strike val="0"/>
        <outline val="0"/>
        <shadow val="0"/>
        <u val="none"/>
        <vertAlign val="baseline"/>
        <name val="Times New Roman"/>
        <scheme val="none"/>
      </font>
      <numFmt numFmtId="1" formatCode="0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medium">
          <color auto="1"/>
        </top>
        <bottom style="medium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auto="1"/>
        </left>
        <right/>
        <top style="medium">
          <color auto="1"/>
        </top>
        <bottom style="medium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medium">
          <color auto="1"/>
        </top>
        <bottom style="medium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auto="1"/>
        </right>
        <top style="medium">
          <color auto="1"/>
        </top>
        <bottom style="medium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general" vertical="bottom" textRotation="0" wrapText="1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medium">
          <color auto="1"/>
        </top>
        <bottom style="medium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medium">
          <color auto="1"/>
        </top>
        <bottom style="medium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numFmt numFmtId="0" formatCode="General"/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wrapText="1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numFmt numFmtId="2" formatCode="0.00"/>
      <alignment horizont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scheme val="none"/>
      </font>
      <protection locked="1" hidden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2" name="Таблица_1" displayName="Таблица_1" ref="A57:D60" totalsRowShown="0" headerRowDxfId="30" dataDxfId="28" headerRowBorderDxfId="29" tableBorderDxfId="27">
  <tableColumns count="4">
    <tableColumn id="1" name="№" dataDxfId="26"/>
    <tableColumn id="2" name="ПОКАЗАТЕЛ" dataDxfId="25"/>
    <tableColumn id="3" name="МЯРКА" dataDxfId="24"/>
    <tableColumn id="4" name="СТОЙНОСТ" dataDxfId="23">
      <calculatedColumnFormula>IFERROR(ROUND(D56/D57*D63/365,2),"")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3" name="Таблица_2" displayName="Таблица_2" ref="A64:D69" totalsRowShown="0" headerRowDxfId="22" dataDxfId="20" headerRowBorderDxfId="21" tableBorderDxfId="19" totalsRowBorderDxfId="18">
  <tableColumns count="4">
    <tableColumn id="1" name="№" dataDxfId="17"/>
    <tableColumn id="2" name="ПОКАЗАТЕЛ" dataDxfId="16"/>
    <tableColumn id="3" name="МЯРКА" dataDxfId="15"/>
    <tableColumn id="4" name="СТОЙНОСТ" dataDxfId="14">
      <calculatedColumnFormula>D62-D63-D64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Таблица_3" displayName="Таблица_3" ref="A76:D77" totalsRowShown="0" headerRowDxfId="13" dataDxfId="11" headerRowBorderDxfId="12">
  <tableColumns count="4">
    <tableColumn id="1" name="№" dataDxfId="10"/>
    <tableColumn id="2" name="ОИЦ" dataDxfId="0" dataCellStyle="Input">
      <calculatedColumnFormula>B20</calculatedColumnFormula>
    </tableColumn>
    <tableColumn id="3" name="БРОЙ СЛУЖИТЕЛИ " dataDxfId="9"/>
    <tableColumn id="4" name="ЕФЕКТИВЕН ФОНД РАБОТНО ВРЕМЕ (ЧОВЕКОЧАСОВЕ)" dataDxfId="1" dataCellStyle="Input">
      <calculatedColumnFormula>IFERROR(Таблица_3[[#This Row],[БРОЙ СЛУЖИТЕЛИ ]]*$D$70,"")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Таблица_5" displayName="Таблица_5" ref="A84:D117" totalsRowShown="0" headerRowDxfId="8" dataDxfId="6" headerRowBorderDxfId="7">
  <tableColumns count="4">
    <tableColumn id="1" name="№" dataDxfId="5"/>
    <tableColumn id="2" name="ФУНКЦИИ" dataDxfId="4" dataCellStyle="Input"/>
    <tableColumn id="3" name="ОТРАБОТЕНО ВРЕМЕ ПО ЕСИФ И ЕФСУ (ЧОВЕКОЧАСОВЕ)" dataDxfId="3" dataCellStyle="Input"/>
    <tableColumn id="4" name="ОТРАБОТЕНО ВРЕМЕ ПО ДР. ДЕЙНОСТИ (ЧОВЕКОЧАСОВЕ)" dataDxfId="2" dataCellStyle="Inpu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27"/>
  <sheetViews>
    <sheetView tabSelected="1" view="pageBreakPreview" zoomScale="91" zoomScaleNormal="100" zoomScaleSheetLayoutView="91" workbookViewId="0">
      <selection activeCell="B77" sqref="B77"/>
    </sheetView>
  </sheetViews>
  <sheetFormatPr defaultColWidth="9.140625" defaultRowHeight="15" x14ac:dyDescent="0.25"/>
  <cols>
    <col min="1" max="1" width="4.28515625" style="2" customWidth="1"/>
    <col min="2" max="2" width="116.42578125" style="3" customWidth="1"/>
    <col min="3" max="3" width="37.7109375" style="4" customWidth="1"/>
    <col min="4" max="4" width="34.28515625" style="4" customWidth="1"/>
    <col min="5" max="5" width="16.28515625" style="3" customWidth="1"/>
    <col min="6" max="6" width="11" style="3" customWidth="1"/>
    <col min="7" max="8" width="9.140625" style="3"/>
    <col min="9" max="16384" width="9.140625" style="6"/>
  </cols>
  <sheetData>
    <row r="1" spans="1:6" x14ac:dyDescent="0.25">
      <c r="D1" s="5" t="s">
        <v>55</v>
      </c>
    </row>
    <row r="2" spans="1:6" ht="28.5" customHeight="1" x14ac:dyDescent="0.25">
      <c r="D2" s="63" t="s">
        <v>56</v>
      </c>
      <c r="E2" s="63"/>
      <c r="F2" s="63"/>
    </row>
    <row r="3" spans="1:6" ht="15.75" customHeight="1" x14ac:dyDescent="0.25">
      <c r="A3" s="73" t="s">
        <v>44</v>
      </c>
      <c r="B3" s="74"/>
      <c r="C3" s="70"/>
      <c r="D3" s="70"/>
      <c r="E3" s="70"/>
      <c r="F3" s="70"/>
    </row>
    <row r="4" spans="1:6" ht="15.75" customHeight="1" x14ac:dyDescent="0.25">
      <c r="A4" s="73" t="s">
        <v>45</v>
      </c>
      <c r="B4" s="74"/>
      <c r="C4" s="70"/>
      <c r="D4" s="70"/>
      <c r="E4" s="70"/>
      <c r="F4" s="70"/>
    </row>
    <row r="5" spans="1:6" ht="15.75" customHeight="1" x14ac:dyDescent="0.25">
      <c r="A5" s="73" t="s">
        <v>21</v>
      </c>
      <c r="B5" s="74"/>
      <c r="C5" s="70"/>
      <c r="D5" s="70"/>
      <c r="E5" s="70"/>
      <c r="F5" s="70"/>
    </row>
    <row r="8" spans="1:6" ht="15" customHeight="1" x14ac:dyDescent="0.25">
      <c r="A8" s="61" t="s">
        <v>12</v>
      </c>
      <c r="B8" s="61"/>
    </row>
    <row r="9" spans="1:6" ht="15" customHeight="1" x14ac:dyDescent="0.25">
      <c r="A9" s="93" t="s">
        <v>37</v>
      </c>
      <c r="B9" s="93"/>
    </row>
    <row r="11" spans="1:6" ht="19.5" x14ac:dyDescent="0.3">
      <c r="A11" s="71" t="s">
        <v>13</v>
      </c>
      <c r="B11" s="71"/>
      <c r="C11" s="71"/>
      <c r="D11" s="71"/>
      <c r="E11" s="71"/>
      <c r="F11" s="71"/>
    </row>
    <row r="12" spans="1:6" ht="19.5" x14ac:dyDescent="0.3">
      <c r="A12" s="71" t="s">
        <v>64</v>
      </c>
      <c r="B12" s="71"/>
      <c r="C12" s="71"/>
      <c r="D12" s="71"/>
      <c r="E12" s="71"/>
      <c r="F12" s="71"/>
    </row>
    <row r="13" spans="1:6" x14ac:dyDescent="0.25">
      <c r="B13" s="7" t="s">
        <v>26</v>
      </c>
      <c r="C13" s="8"/>
      <c r="D13" s="9" t="s">
        <v>27</v>
      </c>
      <c r="E13" s="8"/>
    </row>
    <row r="15" spans="1:6" ht="90" customHeight="1" x14ac:dyDescent="0.25">
      <c r="A15" s="95" t="s">
        <v>58</v>
      </c>
      <c r="B15" s="95"/>
      <c r="C15" s="95"/>
      <c r="D15" s="95"/>
      <c r="E15" s="95"/>
      <c r="F15" s="95"/>
    </row>
    <row r="16" spans="1:6" ht="53.25" customHeight="1" x14ac:dyDescent="0.25">
      <c r="A16" s="60" t="s">
        <v>60</v>
      </c>
      <c r="B16" s="60"/>
      <c r="C16" s="60"/>
      <c r="D16" s="60"/>
      <c r="E16" s="60"/>
      <c r="F16" s="60"/>
    </row>
    <row r="17" spans="1:8" ht="22.5" customHeight="1" x14ac:dyDescent="0.25">
      <c r="A17" s="60" t="s">
        <v>61</v>
      </c>
      <c r="B17" s="60"/>
      <c r="C17" s="60"/>
      <c r="D17" s="60"/>
      <c r="E17" s="60"/>
      <c r="F17" s="60"/>
    </row>
    <row r="19" spans="1:8" ht="60" customHeight="1" x14ac:dyDescent="0.25">
      <c r="B19" s="72" t="s">
        <v>28</v>
      </c>
      <c r="C19" s="72"/>
      <c r="D19" s="72"/>
      <c r="E19" s="72"/>
    </row>
    <row r="20" spans="1:8" ht="43.5" customHeight="1" x14ac:dyDescent="0.25">
      <c r="A20" s="96" t="s">
        <v>62</v>
      </c>
      <c r="B20" s="96"/>
      <c r="C20" s="56">
        <f>SUM(C21:C21)</f>
        <v>0</v>
      </c>
      <c r="D20" s="34" t="s">
        <v>48</v>
      </c>
      <c r="G20" s="6"/>
      <c r="H20" s="6"/>
    </row>
    <row r="21" spans="1:8" x14ac:dyDescent="0.25">
      <c r="A21" s="57">
        <v>1</v>
      </c>
      <c r="B21" s="10" t="s">
        <v>49</v>
      </c>
      <c r="C21" s="11"/>
      <c r="D21" s="34" t="s">
        <v>48</v>
      </c>
      <c r="E21" s="55"/>
      <c r="F21" s="55"/>
    </row>
    <row r="22" spans="1:8" ht="32.25" customHeight="1" x14ac:dyDescent="0.25">
      <c r="A22" s="67" t="s">
        <v>63</v>
      </c>
      <c r="B22" s="68"/>
      <c r="C22" s="68"/>
      <c r="D22" s="68"/>
      <c r="E22" s="68"/>
      <c r="F22" s="69"/>
    </row>
    <row r="23" spans="1:8" ht="24.75" customHeight="1" x14ac:dyDescent="0.25">
      <c r="A23" s="12">
        <v>1</v>
      </c>
      <c r="B23" s="64"/>
      <c r="C23" s="65"/>
      <c r="D23" s="65"/>
      <c r="E23" s="65"/>
      <c r="F23" s="66"/>
    </row>
    <row r="24" spans="1:8" ht="24.75" customHeight="1" x14ac:dyDescent="0.25">
      <c r="A24" s="12">
        <v>2</v>
      </c>
      <c r="B24" s="64"/>
      <c r="C24" s="65"/>
      <c r="D24" s="65"/>
      <c r="E24" s="65"/>
      <c r="F24" s="66"/>
    </row>
    <row r="25" spans="1:8" ht="24.75" customHeight="1" x14ac:dyDescent="0.25">
      <c r="A25" s="12">
        <v>3</v>
      </c>
      <c r="B25" s="64"/>
      <c r="C25" s="65"/>
      <c r="D25" s="65"/>
      <c r="E25" s="65"/>
      <c r="F25" s="66"/>
    </row>
    <row r="26" spans="1:8" ht="24.75" customHeight="1" x14ac:dyDescent="0.25">
      <c r="A26" s="12">
        <v>4</v>
      </c>
      <c r="B26" s="64"/>
      <c r="C26" s="65"/>
      <c r="D26" s="65"/>
      <c r="E26" s="65"/>
      <c r="F26" s="66"/>
    </row>
    <row r="27" spans="1:8" ht="24.75" customHeight="1" x14ac:dyDescent="0.25">
      <c r="A27" s="12">
        <v>5</v>
      </c>
      <c r="B27" s="64"/>
      <c r="C27" s="65"/>
      <c r="D27" s="65"/>
      <c r="E27" s="65"/>
      <c r="F27" s="66"/>
    </row>
    <row r="28" spans="1:8" ht="24.75" customHeight="1" x14ac:dyDescent="0.25">
      <c r="A28" s="12">
        <v>6</v>
      </c>
      <c r="B28" s="64"/>
      <c r="C28" s="65"/>
      <c r="D28" s="65"/>
      <c r="E28" s="65"/>
      <c r="F28" s="66"/>
    </row>
    <row r="29" spans="1:8" ht="24.75" customHeight="1" x14ac:dyDescent="0.25">
      <c r="A29" s="12">
        <v>7</v>
      </c>
      <c r="B29" s="64"/>
      <c r="C29" s="65"/>
      <c r="D29" s="65"/>
      <c r="E29" s="65"/>
      <c r="F29" s="66"/>
    </row>
    <row r="30" spans="1:8" ht="24.75" customHeight="1" x14ac:dyDescent="0.25">
      <c r="A30" s="12">
        <v>8</v>
      </c>
      <c r="B30" s="64"/>
      <c r="C30" s="65"/>
      <c r="D30" s="65"/>
      <c r="E30" s="65"/>
      <c r="F30" s="66"/>
    </row>
    <row r="31" spans="1:8" ht="24.75" customHeight="1" x14ac:dyDescent="0.25">
      <c r="A31" s="12">
        <v>9</v>
      </c>
      <c r="B31" s="64"/>
      <c r="C31" s="65"/>
      <c r="D31" s="65"/>
      <c r="E31" s="65"/>
      <c r="F31" s="66"/>
    </row>
    <row r="32" spans="1:8" ht="24.75" customHeight="1" x14ac:dyDescent="0.25">
      <c r="A32" s="12">
        <v>10</v>
      </c>
      <c r="B32" s="64"/>
      <c r="C32" s="65"/>
      <c r="D32" s="65"/>
      <c r="E32" s="65"/>
      <c r="F32" s="66"/>
    </row>
    <row r="33" spans="1:6" ht="24.75" customHeight="1" x14ac:dyDescent="0.25">
      <c r="A33" s="12">
        <v>11</v>
      </c>
      <c r="B33" s="64"/>
      <c r="C33" s="65"/>
      <c r="D33" s="65"/>
      <c r="E33" s="65"/>
      <c r="F33" s="66"/>
    </row>
    <row r="34" spans="1:6" ht="24.75" customHeight="1" x14ac:dyDescent="0.25">
      <c r="A34" s="12">
        <v>12</v>
      </c>
      <c r="B34" s="64"/>
      <c r="C34" s="65"/>
      <c r="D34" s="65"/>
      <c r="E34" s="65"/>
      <c r="F34" s="66"/>
    </row>
    <row r="35" spans="1:6" ht="24.75" customHeight="1" x14ac:dyDescent="0.25">
      <c r="A35" s="12">
        <v>13</v>
      </c>
      <c r="B35" s="64"/>
      <c r="C35" s="65"/>
      <c r="D35" s="65"/>
      <c r="E35" s="65"/>
      <c r="F35" s="66"/>
    </row>
    <row r="36" spans="1:6" ht="24.75" customHeight="1" x14ac:dyDescent="0.25">
      <c r="A36" s="12">
        <v>14</v>
      </c>
      <c r="B36" s="64"/>
      <c r="C36" s="65"/>
      <c r="D36" s="65"/>
      <c r="E36" s="65"/>
      <c r="F36" s="66"/>
    </row>
    <row r="37" spans="1:6" ht="24.75" customHeight="1" x14ac:dyDescent="0.25">
      <c r="A37" s="12">
        <v>15</v>
      </c>
      <c r="B37" s="64"/>
      <c r="C37" s="65"/>
      <c r="D37" s="65"/>
      <c r="E37" s="65"/>
      <c r="F37" s="66"/>
    </row>
    <row r="38" spans="1:6" ht="24.75" customHeight="1" x14ac:dyDescent="0.25">
      <c r="A38" s="12">
        <v>16</v>
      </c>
      <c r="B38" s="64"/>
      <c r="C38" s="65"/>
      <c r="D38" s="65"/>
      <c r="E38" s="65"/>
      <c r="F38" s="66"/>
    </row>
    <row r="39" spans="1:6" ht="24.75" customHeight="1" x14ac:dyDescent="0.25">
      <c r="A39" s="12">
        <v>17</v>
      </c>
      <c r="B39" s="64"/>
      <c r="C39" s="65"/>
      <c r="D39" s="65"/>
      <c r="E39" s="65"/>
      <c r="F39" s="66"/>
    </row>
    <row r="40" spans="1:6" ht="24.75" customHeight="1" x14ac:dyDescent="0.25">
      <c r="A40" s="12">
        <v>18</v>
      </c>
      <c r="B40" s="64"/>
      <c r="C40" s="65"/>
      <c r="D40" s="65"/>
      <c r="E40" s="65"/>
      <c r="F40" s="66"/>
    </row>
    <row r="41" spans="1:6" ht="24.75" customHeight="1" x14ac:dyDescent="0.25">
      <c r="A41" s="12">
        <v>19</v>
      </c>
      <c r="B41" s="64"/>
      <c r="C41" s="65"/>
      <c r="D41" s="65"/>
      <c r="E41" s="65"/>
      <c r="F41" s="66"/>
    </row>
    <row r="42" spans="1:6" ht="24.75" customHeight="1" x14ac:dyDescent="0.25">
      <c r="A42" s="12">
        <v>20</v>
      </c>
      <c r="B42" s="64"/>
      <c r="C42" s="65"/>
      <c r="D42" s="65"/>
      <c r="E42" s="65"/>
      <c r="F42" s="66"/>
    </row>
    <row r="43" spans="1:6" ht="24.75" customHeight="1" x14ac:dyDescent="0.25">
      <c r="A43" s="12">
        <v>21</v>
      </c>
      <c r="B43" s="64"/>
      <c r="C43" s="65"/>
      <c r="D43" s="65"/>
      <c r="E43" s="65"/>
      <c r="F43" s="66"/>
    </row>
    <row r="44" spans="1:6" ht="24.75" customHeight="1" x14ac:dyDescent="0.25">
      <c r="A44" s="12">
        <v>22</v>
      </c>
      <c r="B44" s="64"/>
      <c r="C44" s="65"/>
      <c r="D44" s="65"/>
      <c r="E44" s="65"/>
      <c r="F44" s="66"/>
    </row>
    <row r="45" spans="1:6" ht="24.75" customHeight="1" x14ac:dyDescent="0.25">
      <c r="A45" s="12">
        <v>23</v>
      </c>
      <c r="B45" s="64"/>
      <c r="C45" s="65"/>
      <c r="D45" s="65"/>
      <c r="E45" s="65"/>
      <c r="F45" s="66"/>
    </row>
    <row r="46" spans="1:6" ht="24.75" customHeight="1" x14ac:dyDescent="0.25">
      <c r="A46" s="12">
        <v>24</v>
      </c>
      <c r="B46" s="64"/>
      <c r="C46" s="65"/>
      <c r="D46" s="65"/>
      <c r="E46" s="65"/>
      <c r="F46" s="66"/>
    </row>
    <row r="47" spans="1:6" ht="24.75" customHeight="1" x14ac:dyDescent="0.25">
      <c r="A47" s="12">
        <v>25</v>
      </c>
      <c r="B47" s="64"/>
      <c r="C47" s="65"/>
      <c r="D47" s="65"/>
      <c r="E47" s="65"/>
      <c r="F47" s="66"/>
    </row>
    <row r="48" spans="1:6" ht="24.75" customHeight="1" x14ac:dyDescent="0.25">
      <c r="A48" s="12">
        <v>26</v>
      </c>
      <c r="B48" s="64"/>
      <c r="C48" s="65"/>
      <c r="D48" s="65"/>
      <c r="E48" s="65"/>
      <c r="F48" s="66"/>
    </row>
    <row r="49" spans="1:6" ht="24.75" customHeight="1" x14ac:dyDescent="0.25">
      <c r="A49" s="12">
        <v>27</v>
      </c>
      <c r="B49" s="64"/>
      <c r="C49" s="65"/>
      <c r="D49" s="65"/>
      <c r="E49" s="65"/>
      <c r="F49" s="66"/>
    </row>
    <row r="50" spans="1:6" ht="24.75" customHeight="1" x14ac:dyDescent="0.25">
      <c r="A50" s="12">
        <v>28</v>
      </c>
      <c r="B50" s="64"/>
      <c r="C50" s="65"/>
      <c r="D50" s="65"/>
      <c r="E50" s="65"/>
      <c r="F50" s="66"/>
    </row>
    <row r="51" spans="1:6" ht="24.75" customHeight="1" x14ac:dyDescent="0.25">
      <c r="A51" s="12">
        <v>29</v>
      </c>
      <c r="B51" s="64"/>
      <c r="C51" s="65"/>
      <c r="D51" s="65"/>
      <c r="E51" s="65"/>
      <c r="F51" s="66"/>
    </row>
    <row r="52" spans="1:6" ht="24.75" customHeight="1" x14ac:dyDescent="0.25">
      <c r="A52" s="12">
        <v>30</v>
      </c>
      <c r="B52" s="64"/>
      <c r="C52" s="65"/>
      <c r="D52" s="65"/>
      <c r="E52" s="65"/>
      <c r="F52" s="66"/>
    </row>
    <row r="53" spans="1:6" ht="13.9" x14ac:dyDescent="0.25">
      <c r="B53" s="6"/>
    </row>
    <row r="54" spans="1:6" ht="18.75" x14ac:dyDescent="0.3">
      <c r="B54" s="94" t="s">
        <v>65</v>
      </c>
      <c r="C54" s="94"/>
      <c r="D54" s="94"/>
      <c r="E54" s="94"/>
      <c r="F54" s="94"/>
    </row>
    <row r="55" spans="1:6" ht="15.75" customHeight="1" x14ac:dyDescent="0.25">
      <c r="A55" s="62" t="s">
        <v>29</v>
      </c>
      <c r="B55" s="62"/>
      <c r="C55" s="62"/>
      <c r="D55" s="62"/>
      <c r="E55" s="62"/>
      <c r="F55" s="62"/>
    </row>
    <row r="56" spans="1:6" ht="15" customHeight="1" thickBot="1" x14ac:dyDescent="0.3">
      <c r="A56" s="83" t="s">
        <v>0</v>
      </c>
      <c r="B56" s="83"/>
      <c r="C56" s="83"/>
      <c r="D56" s="83"/>
      <c r="E56" s="83"/>
      <c r="F56" s="83"/>
    </row>
    <row r="57" spans="1:6" ht="15.75" thickBot="1" x14ac:dyDescent="0.3">
      <c r="A57" s="13" t="s">
        <v>1</v>
      </c>
      <c r="B57" s="14" t="s">
        <v>6</v>
      </c>
      <c r="C57" s="14" t="s">
        <v>7</v>
      </c>
      <c r="D57" s="15" t="s">
        <v>8</v>
      </c>
      <c r="F57" s="16"/>
    </row>
    <row r="58" spans="1:6" ht="23.25" customHeight="1" x14ac:dyDescent="0.25">
      <c r="A58" s="17" t="s">
        <v>9</v>
      </c>
      <c r="B58" s="18" t="s">
        <v>2</v>
      </c>
      <c r="C58" s="19" t="s">
        <v>3</v>
      </c>
      <c r="D58" s="97"/>
      <c r="F58" s="16"/>
    </row>
    <row r="59" spans="1:6" ht="23.25" customHeight="1" thickBot="1" x14ac:dyDescent="0.3">
      <c r="A59" s="20" t="s">
        <v>10</v>
      </c>
      <c r="B59" s="21" t="s">
        <v>4</v>
      </c>
      <c r="C59" s="22" t="s">
        <v>5</v>
      </c>
      <c r="D59" s="98"/>
      <c r="F59" s="16"/>
    </row>
    <row r="60" spans="1:6" ht="29.25" thickBot="1" x14ac:dyDescent="0.3">
      <c r="A60" s="24" t="s">
        <v>11</v>
      </c>
      <c r="B60" s="59" t="s">
        <v>66</v>
      </c>
      <c r="C60" s="25" t="s">
        <v>3</v>
      </c>
      <c r="D60" s="26" t="str">
        <f t="shared" ref="D58:D60" si="0">IFERROR(ROUND(D58/D59*D65/365,2),"")</f>
        <v/>
      </c>
      <c r="E60" s="3" t="str">
        <f>IFERROR(E58/E59,"")</f>
        <v/>
      </c>
      <c r="F60" s="16"/>
    </row>
    <row r="61" spans="1:6" ht="13.9" x14ac:dyDescent="0.25">
      <c r="A61" s="4"/>
    </row>
    <row r="62" spans="1:6" ht="15" customHeight="1" x14ac:dyDescent="0.25">
      <c r="A62" s="75" t="s">
        <v>51</v>
      </c>
      <c r="B62" s="75"/>
      <c r="C62" s="75"/>
      <c r="D62" s="75"/>
      <c r="E62" s="75"/>
      <c r="F62" s="75"/>
    </row>
    <row r="63" spans="1:6" ht="15.75" thickBot="1" x14ac:dyDescent="0.3">
      <c r="A63" s="83" t="s">
        <v>14</v>
      </c>
      <c r="B63" s="83"/>
      <c r="C63" s="83"/>
      <c r="D63" s="83"/>
      <c r="E63" s="83"/>
      <c r="F63" s="83"/>
    </row>
    <row r="64" spans="1:6" ht="15.75" thickBot="1" x14ac:dyDescent="0.3">
      <c r="A64" s="27" t="s">
        <v>1</v>
      </c>
      <c r="B64" s="28" t="s">
        <v>6</v>
      </c>
      <c r="C64" s="28" t="s">
        <v>7</v>
      </c>
      <c r="D64" s="29" t="s">
        <v>8</v>
      </c>
    </row>
    <row r="65" spans="1:6" x14ac:dyDescent="0.25">
      <c r="A65" s="30" t="s">
        <v>9</v>
      </c>
      <c r="B65" s="31" t="s">
        <v>15</v>
      </c>
      <c r="C65" s="32" t="s">
        <v>3</v>
      </c>
      <c r="D65" s="32" t="str">
        <f>IF(_xlfn.DAYS(E13,C13)=0,"",_xlfn.DAYS(E13,C13)+1)</f>
        <v/>
      </c>
    </row>
    <row r="66" spans="1:6" ht="15.75" thickBot="1" x14ac:dyDescent="0.3">
      <c r="A66" s="33" t="s">
        <v>10</v>
      </c>
      <c r="B66" s="34" t="s">
        <v>16</v>
      </c>
      <c r="C66" s="35" t="s">
        <v>3</v>
      </c>
      <c r="D66" s="23"/>
    </row>
    <row r="67" spans="1:6" x14ac:dyDescent="0.25">
      <c r="A67" s="33" t="s">
        <v>11</v>
      </c>
      <c r="B67" s="34" t="s">
        <v>22</v>
      </c>
      <c r="C67" s="35" t="s">
        <v>3</v>
      </c>
      <c r="D67" s="58" t="str">
        <f>D60</f>
        <v/>
      </c>
    </row>
    <row r="68" spans="1:6" x14ac:dyDescent="0.25">
      <c r="A68" s="33" t="s">
        <v>31</v>
      </c>
      <c r="B68" s="34" t="s">
        <v>30</v>
      </c>
      <c r="C68" s="35" t="s">
        <v>3</v>
      </c>
      <c r="D68" s="36" t="str">
        <f>IFERROR(D65-D66-D67,"")</f>
        <v/>
      </c>
    </row>
    <row r="69" spans="1:6" x14ac:dyDescent="0.25">
      <c r="A69" s="33" t="s">
        <v>32</v>
      </c>
      <c r="B69" s="34" t="s">
        <v>17</v>
      </c>
      <c r="C69" s="35" t="s">
        <v>18</v>
      </c>
      <c r="D69" s="32">
        <v>8</v>
      </c>
    </row>
    <row r="70" spans="1:6" ht="27.75" customHeight="1" thickBot="1" x14ac:dyDescent="0.3">
      <c r="A70" s="80" t="s">
        <v>33</v>
      </c>
      <c r="B70" s="81"/>
      <c r="C70" s="81"/>
      <c r="D70" s="37" t="e">
        <f>ROUND(IFERROR(D68*D69,""),0)</f>
        <v>#VALUE!</v>
      </c>
    </row>
    <row r="72" spans="1:6" ht="27" customHeight="1" x14ac:dyDescent="0.25">
      <c r="A72" s="77" t="s">
        <v>19</v>
      </c>
      <c r="B72" s="77"/>
      <c r="C72" s="77"/>
      <c r="D72" s="77"/>
      <c r="E72" s="77"/>
      <c r="F72" s="77"/>
    </row>
    <row r="73" spans="1:6" x14ac:dyDescent="0.25">
      <c r="A73" s="77" t="s">
        <v>20</v>
      </c>
      <c r="B73" s="77"/>
      <c r="C73" s="77"/>
      <c r="D73" s="77"/>
      <c r="E73" s="77"/>
      <c r="F73" s="77"/>
    </row>
    <row r="74" spans="1:6" ht="13.9" x14ac:dyDescent="0.25">
      <c r="A74" s="38"/>
      <c r="B74" s="39"/>
      <c r="C74" s="38"/>
      <c r="D74" s="38"/>
      <c r="E74" s="39"/>
      <c r="F74" s="39"/>
    </row>
    <row r="75" spans="1:6" ht="15.75" customHeight="1" thickBot="1" x14ac:dyDescent="0.3">
      <c r="A75" s="82" t="s">
        <v>50</v>
      </c>
      <c r="B75" s="82"/>
      <c r="C75" s="82"/>
      <c r="D75" s="82"/>
    </row>
    <row r="76" spans="1:6" ht="32.25" customHeight="1" thickBot="1" x14ac:dyDescent="0.3">
      <c r="A76" s="40" t="s">
        <v>1</v>
      </c>
      <c r="B76" s="41" t="s">
        <v>53</v>
      </c>
      <c r="C76" s="41" t="s">
        <v>35</v>
      </c>
      <c r="D76" s="42" t="s">
        <v>36</v>
      </c>
    </row>
    <row r="77" spans="1:6" ht="15.75" thickBot="1" x14ac:dyDescent="0.3">
      <c r="A77" s="43">
        <v>1</v>
      </c>
      <c r="B77" s="18" t="str">
        <f>B21</f>
        <v>Областен Информационен Център - ……………………………..</v>
      </c>
      <c r="C77" s="44"/>
      <c r="D77" s="99" t="str">
        <f>IFERROR(Таблица_3[[#This Row],[БРОЙ СЛУЖИТЕЛИ ]]*$D$70,"")</f>
        <v/>
      </c>
    </row>
    <row r="78" spans="1:6" ht="37.5" customHeight="1" thickBot="1" x14ac:dyDescent="0.3">
      <c r="A78" s="78" t="s">
        <v>34</v>
      </c>
      <c r="B78" s="79"/>
      <c r="C78" s="79"/>
      <c r="D78" s="100">
        <f>IFERROR(SUM(Таблица_3[ЕФЕКТИВЕН ФОНД РАБОТНО ВРЕМЕ (ЧОВЕКОЧАСОВЕ)]),"")</f>
        <v>0</v>
      </c>
    </row>
    <row r="79" spans="1:6" ht="60" customHeight="1" x14ac:dyDescent="0.25">
      <c r="A79" s="76" t="s">
        <v>52</v>
      </c>
      <c r="B79" s="76"/>
      <c r="C79" s="76"/>
      <c r="D79" s="76"/>
    </row>
    <row r="80" spans="1:6" ht="42" customHeight="1" x14ac:dyDescent="0.25">
      <c r="A80" s="84" t="s">
        <v>57</v>
      </c>
      <c r="B80" s="85"/>
      <c r="C80" s="85"/>
      <c r="D80" s="86"/>
    </row>
    <row r="81" spans="1:4" ht="13.9" x14ac:dyDescent="0.25">
      <c r="A81" s="89"/>
      <c r="B81" s="89"/>
      <c r="C81" s="89"/>
      <c r="D81" s="89"/>
    </row>
    <row r="83" spans="1:4" ht="15.75" customHeight="1" thickBot="1" x14ac:dyDescent="0.3">
      <c r="A83" s="92" t="s">
        <v>54</v>
      </c>
      <c r="B83" s="92"/>
      <c r="C83" s="92" t="str">
        <f>B77</f>
        <v>Областен Информационен Център - ……………………………..</v>
      </c>
      <c r="D83" s="92"/>
    </row>
    <row r="84" spans="1:4" ht="30.75" thickBot="1" x14ac:dyDescent="0.3">
      <c r="A84" s="40" t="s">
        <v>1</v>
      </c>
      <c r="B84" s="41" t="s">
        <v>24</v>
      </c>
      <c r="C84" s="41" t="s">
        <v>67</v>
      </c>
      <c r="D84" s="42" t="s">
        <v>23</v>
      </c>
    </row>
    <row r="85" spans="1:4" ht="13.9" x14ac:dyDescent="0.25">
      <c r="A85" s="43">
        <v>1</v>
      </c>
      <c r="B85" s="45"/>
      <c r="C85" s="46"/>
      <c r="D85" s="47"/>
    </row>
    <row r="86" spans="1:4" x14ac:dyDescent="0.25">
      <c r="A86" s="43">
        <v>2</v>
      </c>
      <c r="B86" s="45"/>
      <c r="C86" s="46"/>
      <c r="D86" s="47"/>
    </row>
    <row r="87" spans="1:4" ht="13.9" x14ac:dyDescent="0.25">
      <c r="A87" s="43">
        <v>3</v>
      </c>
      <c r="B87" s="45"/>
      <c r="C87" s="46"/>
      <c r="D87" s="47"/>
    </row>
    <row r="88" spans="1:4" ht="13.9" x14ac:dyDescent="0.25">
      <c r="A88" s="43">
        <v>4</v>
      </c>
      <c r="B88" s="45"/>
      <c r="C88" s="46"/>
      <c r="D88" s="47"/>
    </row>
    <row r="89" spans="1:4" ht="13.9" x14ac:dyDescent="0.25">
      <c r="A89" s="43">
        <v>5</v>
      </c>
      <c r="B89" s="45"/>
      <c r="C89" s="46"/>
      <c r="D89" s="47"/>
    </row>
    <row r="90" spans="1:4" ht="13.9" x14ac:dyDescent="0.25">
      <c r="A90" s="43">
        <v>6</v>
      </c>
      <c r="B90" s="45"/>
      <c r="C90" s="46"/>
      <c r="D90" s="47"/>
    </row>
    <row r="91" spans="1:4" ht="13.9" x14ac:dyDescent="0.25">
      <c r="A91" s="43">
        <v>7</v>
      </c>
      <c r="B91" s="45"/>
      <c r="C91" s="46"/>
      <c r="D91" s="47"/>
    </row>
    <row r="92" spans="1:4" ht="13.9" x14ac:dyDescent="0.25">
      <c r="A92" s="43">
        <v>8</v>
      </c>
      <c r="B92" s="45"/>
      <c r="C92" s="46"/>
      <c r="D92" s="47"/>
    </row>
    <row r="93" spans="1:4" ht="13.9" x14ac:dyDescent="0.25">
      <c r="A93" s="43">
        <v>9</v>
      </c>
      <c r="B93" s="45"/>
      <c r="C93" s="46"/>
      <c r="D93" s="47"/>
    </row>
    <row r="94" spans="1:4" ht="13.9" x14ac:dyDescent="0.25">
      <c r="A94" s="43">
        <v>10</v>
      </c>
      <c r="B94" s="45"/>
      <c r="C94" s="46"/>
      <c r="D94" s="47"/>
    </row>
    <row r="95" spans="1:4" ht="13.9" x14ac:dyDescent="0.25">
      <c r="A95" s="43">
        <v>11</v>
      </c>
      <c r="B95" s="45"/>
      <c r="C95" s="46"/>
      <c r="D95" s="47"/>
    </row>
    <row r="96" spans="1:4" ht="13.9" x14ac:dyDescent="0.25">
      <c r="A96" s="43">
        <v>12</v>
      </c>
      <c r="B96" s="45"/>
      <c r="C96" s="46"/>
      <c r="D96" s="47"/>
    </row>
    <row r="97" spans="1:4" ht="13.9" x14ac:dyDescent="0.25">
      <c r="A97" s="43">
        <v>13</v>
      </c>
      <c r="B97" s="45"/>
      <c r="C97" s="46"/>
      <c r="D97" s="47"/>
    </row>
    <row r="98" spans="1:4" ht="13.9" x14ac:dyDescent="0.25">
      <c r="A98" s="43">
        <v>14</v>
      </c>
      <c r="B98" s="45"/>
      <c r="C98" s="46"/>
      <c r="D98" s="47"/>
    </row>
    <row r="99" spans="1:4" ht="13.9" x14ac:dyDescent="0.25">
      <c r="A99" s="43">
        <v>15</v>
      </c>
      <c r="B99" s="45"/>
      <c r="C99" s="46"/>
      <c r="D99" s="47"/>
    </row>
    <row r="100" spans="1:4" ht="13.9" x14ac:dyDescent="0.25">
      <c r="A100" s="43">
        <v>16</v>
      </c>
      <c r="B100" s="45"/>
      <c r="C100" s="46"/>
      <c r="D100" s="47"/>
    </row>
    <row r="101" spans="1:4" ht="13.9" x14ac:dyDescent="0.25">
      <c r="A101" s="43">
        <v>17</v>
      </c>
      <c r="B101" s="45"/>
      <c r="C101" s="46"/>
      <c r="D101" s="47"/>
    </row>
    <row r="102" spans="1:4" ht="13.9" x14ac:dyDescent="0.25">
      <c r="A102" s="43">
        <v>18</v>
      </c>
      <c r="B102" s="45"/>
      <c r="C102" s="46"/>
      <c r="D102" s="47"/>
    </row>
    <row r="103" spans="1:4" ht="13.9" x14ac:dyDescent="0.25">
      <c r="A103" s="43">
        <v>19</v>
      </c>
      <c r="B103" s="45"/>
      <c r="C103" s="46"/>
      <c r="D103" s="47"/>
    </row>
    <row r="104" spans="1:4" ht="13.9" x14ac:dyDescent="0.25">
      <c r="A104" s="43">
        <v>20</v>
      </c>
      <c r="B104" s="45"/>
      <c r="C104" s="46"/>
      <c r="D104" s="47"/>
    </row>
    <row r="105" spans="1:4" ht="13.9" x14ac:dyDescent="0.25">
      <c r="A105" s="43">
        <v>21</v>
      </c>
      <c r="B105" s="45"/>
      <c r="C105" s="46"/>
      <c r="D105" s="47"/>
    </row>
    <row r="106" spans="1:4" ht="13.9" x14ac:dyDescent="0.25">
      <c r="A106" s="43">
        <v>22</v>
      </c>
      <c r="B106" s="45"/>
      <c r="C106" s="46"/>
      <c r="D106" s="47"/>
    </row>
    <row r="107" spans="1:4" ht="13.9" x14ac:dyDescent="0.25">
      <c r="A107" s="43">
        <v>23</v>
      </c>
      <c r="B107" s="45"/>
      <c r="C107" s="46"/>
      <c r="D107" s="47"/>
    </row>
    <row r="108" spans="1:4" ht="13.9" x14ac:dyDescent="0.25">
      <c r="A108" s="43">
        <v>24</v>
      </c>
      <c r="B108" s="45"/>
      <c r="C108" s="46"/>
      <c r="D108" s="47"/>
    </row>
    <row r="109" spans="1:4" ht="13.9" x14ac:dyDescent="0.25">
      <c r="A109" s="43">
        <v>25</v>
      </c>
      <c r="B109" s="45"/>
      <c r="C109" s="46"/>
      <c r="D109" s="47"/>
    </row>
    <row r="110" spans="1:4" ht="13.9" x14ac:dyDescent="0.25">
      <c r="A110" s="43">
        <v>26</v>
      </c>
      <c r="B110" s="45"/>
      <c r="C110" s="46"/>
      <c r="D110" s="47"/>
    </row>
    <row r="111" spans="1:4" ht="13.9" x14ac:dyDescent="0.25">
      <c r="A111" s="43">
        <v>27</v>
      </c>
      <c r="B111" s="45"/>
      <c r="C111" s="46"/>
      <c r="D111" s="47"/>
    </row>
    <row r="112" spans="1:4" ht="13.9" x14ac:dyDescent="0.25">
      <c r="A112" s="43">
        <v>28</v>
      </c>
      <c r="B112" s="45"/>
      <c r="C112" s="46"/>
      <c r="D112" s="47"/>
    </row>
    <row r="113" spans="1:6" ht="13.9" x14ac:dyDescent="0.25">
      <c r="A113" s="43">
        <v>29</v>
      </c>
      <c r="B113" s="45"/>
      <c r="C113" s="46"/>
      <c r="D113" s="47"/>
    </row>
    <row r="114" spans="1:6" ht="13.9" x14ac:dyDescent="0.25">
      <c r="A114" s="43">
        <v>30</v>
      </c>
      <c r="B114" s="45"/>
      <c r="C114" s="46"/>
      <c r="D114" s="47"/>
    </row>
    <row r="115" spans="1:6" ht="13.9" x14ac:dyDescent="0.25">
      <c r="A115" s="43">
        <v>31</v>
      </c>
      <c r="B115" s="45"/>
      <c r="C115" s="46"/>
      <c r="D115" s="47"/>
    </row>
    <row r="116" spans="1:6" ht="13.9" x14ac:dyDescent="0.25">
      <c r="A116" s="43">
        <v>32</v>
      </c>
      <c r="B116" s="45"/>
      <c r="C116" s="46"/>
      <c r="D116" s="47"/>
    </row>
    <row r="117" spans="1:6" ht="14.45" thickBot="1" x14ac:dyDescent="0.3">
      <c r="A117" s="43">
        <v>33</v>
      </c>
      <c r="B117" s="45"/>
      <c r="C117" s="46"/>
      <c r="D117" s="47"/>
    </row>
    <row r="118" spans="1:6" ht="15.75" thickBot="1" x14ac:dyDescent="0.3">
      <c r="A118" s="87" t="s">
        <v>25</v>
      </c>
      <c r="B118" s="88"/>
      <c r="C118" s="48">
        <f>SUM(Таблица_5[ОТРАБОТЕНО ВРЕМЕ ПО ЕСИФ И ЕФСУ (ЧОВЕКОЧАСОВЕ)])</f>
        <v>0</v>
      </c>
      <c r="D118" s="49">
        <f>SUM(Таблица_5[ОТРАБОТЕНО ВРЕМЕ ПО ДР. ДЕЙНОСТИ (ЧОВЕКОЧАСОВЕ)])</f>
        <v>0</v>
      </c>
    </row>
    <row r="119" spans="1:6" ht="14.45" x14ac:dyDescent="0.3">
      <c r="B119" s="91" t="str">
        <f>IF((C118+D118)=D78,"","Грешка - ОБЩО ОТРАБОТЕНОТО ВРЕМЕ следва да е равно на ЕФЕКТИВНИЯ ФОНД РАБОТНО ВРЕМЕ от Таблица 3.")</f>
        <v/>
      </c>
      <c r="C119" s="91"/>
      <c r="D119" s="91"/>
    </row>
    <row r="120" spans="1:6" ht="20.25" customHeight="1" x14ac:dyDescent="0.25">
      <c r="B120" s="7" t="s">
        <v>68</v>
      </c>
      <c r="C120" s="50">
        <f>C118</f>
        <v>0</v>
      </c>
      <c r="D120" s="51" t="s">
        <v>38</v>
      </c>
    </row>
    <row r="121" spans="1:6" ht="31.5" customHeight="1" x14ac:dyDescent="0.25">
      <c r="B121" s="7" t="s">
        <v>39</v>
      </c>
      <c r="C121" s="52" t="str">
        <f>IFERROR(C120/D78,"")</f>
        <v/>
      </c>
      <c r="D121" s="60" t="s">
        <v>46</v>
      </c>
      <c r="E121" s="60"/>
      <c r="F121" s="60"/>
    </row>
    <row r="122" spans="1:6" ht="53.25" customHeight="1" x14ac:dyDescent="0.25">
      <c r="A122" s="90" t="s">
        <v>47</v>
      </c>
      <c r="B122" s="90"/>
      <c r="C122" s="53"/>
      <c r="D122" s="60" t="s">
        <v>40</v>
      </c>
      <c r="E122" s="60"/>
      <c r="F122" s="60"/>
    </row>
    <row r="123" spans="1:6" ht="62.25" customHeight="1" x14ac:dyDescent="0.25">
      <c r="B123" s="7" t="s">
        <v>41</v>
      </c>
      <c r="C123" s="54">
        <f>C13</f>
        <v>0</v>
      </c>
      <c r="D123" s="54">
        <f>E13</f>
        <v>0</v>
      </c>
      <c r="E123" s="60" t="s">
        <v>42</v>
      </c>
      <c r="F123" s="60"/>
    </row>
    <row r="127" spans="1:6" ht="58.15" customHeight="1" x14ac:dyDescent="0.25">
      <c r="B127" s="60" t="s">
        <v>59</v>
      </c>
      <c r="C127" s="60"/>
      <c r="D127" s="60"/>
      <c r="E127" s="60"/>
      <c r="F127" s="60"/>
    </row>
  </sheetData>
  <sheetProtection password="CA6C" sheet="1" formatCells="0" formatColumns="0" formatRows="0"/>
  <mergeCells count="69">
    <mergeCell ref="B32:F32"/>
    <mergeCell ref="B47:F47"/>
    <mergeCell ref="B31:F31"/>
    <mergeCell ref="B46:F46"/>
    <mergeCell ref="A20:B20"/>
    <mergeCell ref="B25:F25"/>
    <mergeCell ref="A63:F63"/>
    <mergeCell ref="A56:F56"/>
    <mergeCell ref="B35:F35"/>
    <mergeCell ref="B36:F36"/>
    <mergeCell ref="E123:F123"/>
    <mergeCell ref="A80:D80"/>
    <mergeCell ref="A118:B118"/>
    <mergeCell ref="D121:F121"/>
    <mergeCell ref="A81:D81"/>
    <mergeCell ref="D122:F122"/>
    <mergeCell ref="A122:B122"/>
    <mergeCell ref="B119:D119"/>
    <mergeCell ref="A83:B83"/>
    <mergeCell ref="C83:D83"/>
    <mergeCell ref="B54:F54"/>
    <mergeCell ref="B52:F52"/>
    <mergeCell ref="A79:D79"/>
    <mergeCell ref="A73:F73"/>
    <mergeCell ref="A78:C78"/>
    <mergeCell ref="A70:C70"/>
    <mergeCell ref="A72:F72"/>
    <mergeCell ref="A75:D75"/>
    <mergeCell ref="A62:F62"/>
    <mergeCell ref="B37:F37"/>
    <mergeCell ref="B38:F38"/>
    <mergeCell ref="B39:F39"/>
    <mergeCell ref="B40:F40"/>
    <mergeCell ref="B41:F41"/>
    <mergeCell ref="B49:F49"/>
    <mergeCell ref="B50:F50"/>
    <mergeCell ref="B51:F51"/>
    <mergeCell ref="A5:B5"/>
    <mergeCell ref="B42:F42"/>
    <mergeCell ref="B43:F43"/>
    <mergeCell ref="B44:F44"/>
    <mergeCell ref="B45:F45"/>
    <mergeCell ref="B26:F26"/>
    <mergeCell ref="B27:F27"/>
    <mergeCell ref="B28:F28"/>
    <mergeCell ref="B33:F33"/>
    <mergeCell ref="B29:F29"/>
    <mergeCell ref="B30:F30"/>
    <mergeCell ref="A9:B9"/>
    <mergeCell ref="A15:F15"/>
    <mergeCell ref="A16:F16"/>
    <mergeCell ref="A17:F17"/>
    <mergeCell ref="B34:F34"/>
    <mergeCell ref="B127:F127"/>
    <mergeCell ref="A8:B8"/>
    <mergeCell ref="A55:F55"/>
    <mergeCell ref="D2:F2"/>
    <mergeCell ref="B48:F48"/>
    <mergeCell ref="A22:F22"/>
    <mergeCell ref="C3:F3"/>
    <mergeCell ref="C4:F4"/>
    <mergeCell ref="C5:F5"/>
    <mergeCell ref="A11:F11"/>
    <mergeCell ref="B19:E19"/>
    <mergeCell ref="A12:F12"/>
    <mergeCell ref="B23:F23"/>
    <mergeCell ref="B24:F24"/>
    <mergeCell ref="A3:B3"/>
    <mergeCell ref="A4:B4"/>
  </mergeCells>
  <conditionalFormatting sqref="B119">
    <cfRule type="containsText" dxfId="31" priority="5" operator="containsText" text="ОБЩО ОТРАБОТЕНОТО ВРЕМЕ следва да е равно на ЕФЕКТИВНИЯ ФОНД РАБОТНО ВРЕМЕ от Таблица 3.">
      <formula>NOT(ISERROR(SEARCH("ОБЩО ОТРАБОТЕНОТО ВРЕМЕ следва да е равно на ЕФЕКТИВНИЯ ФОНД РАБОТНО ВРЕМЕ от Таблица 3.",B119)))</formula>
    </cfRule>
  </conditionalFormatting>
  <dataValidations count="7">
    <dataValidation allowBlank="1" showInputMessage="1" error="Не е въведен коректен брой!" prompt="Въведете брой на служителите съгласно устройствения правилник (т.е. включително и незаетите длъжности)." sqref="C21"/>
    <dataValidation allowBlank="1" showErrorMessage="1" sqref="B21"/>
    <dataValidation type="whole" allowBlank="1" showInputMessage="1" showErrorMessage="1" promptTitle="Брой на служителите" prompt="Посочете брой на служителите." sqref="C20">
      <formula1>1</formula1>
      <formula2>10000</formula2>
    </dataValidation>
    <dataValidation allowBlank="1" showInputMessage="1" prompt="Сума от ефективен фонд работно време (човекочасове) на ръководителя и дирекциите/отделите/звената)" sqref="D78"/>
    <dataValidation allowBlank="1" showInputMessage="1" showErrorMessage="1" error="Посочете стойност в %!" prompt="Може да се посочи по-нисък процент от получения в анализа, ако е в съответствие с Договора/Заповедта за БФП." sqref="C122"/>
    <dataValidation allowBlank="1" showInputMessage="1" prompt="% на отработено време по ЕСИФ = (отработено време по ЕСИФ на служителите на бенефициента/ общият ефективен фонд работно време (човекочасове) на бенефициента)*100%" sqref="C121"/>
    <dataValidation allowBlank="1" showInputMessage="1" prompt="Въведете брой на заетите длъжности!" sqref="C77"/>
  </dataValidations>
  <pageMargins left="0.70866141732283472" right="0.70866141732283472" top="0.74803149606299213" bottom="0.74803149606299213" header="0.31496062992125984" footer="0.31496062992125984"/>
  <pageSetup paperSize="9" scale="43" fitToHeight="3" orientation="landscape" horizontalDpi="4294967294" verticalDpi="4294967294" r:id="rId1"/>
  <rowBreaks count="2" manualBreakCount="2">
    <brk id="52" max="5" man="1"/>
    <brk id="70" max="5" man="1"/>
  </rowBreaks>
  <legacyDrawing r:id="rId2"/>
  <tableParts count="4">
    <tablePart r:id="rId3"/>
    <tablePart r:id="rId4"/>
    <tablePart r:id="rId5"/>
    <tablePart r:id="rId6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Изберете от въведените по-горе!">
          <x14:formula1>
            <xm:f>'Списък функционални задължения'!$C$4:$C$33</xm:f>
          </x14:formula1>
          <xm:sqref>B85:B117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3"/>
  <sheetViews>
    <sheetView workbookViewId="0">
      <selection activeCell="C4" sqref="C4:C33"/>
    </sheetView>
  </sheetViews>
  <sheetFormatPr defaultRowHeight="15" x14ac:dyDescent="0.25"/>
  <cols>
    <col min="3" max="3" width="27.5703125" customWidth="1"/>
  </cols>
  <sheetData>
    <row r="3" spans="2:3" x14ac:dyDescent="0.25">
      <c r="C3" t="s">
        <v>43</v>
      </c>
    </row>
    <row r="4" spans="2:3" x14ac:dyDescent="0.25">
      <c r="B4">
        <f>'Анализ на заетостта'!A23</f>
        <v>1</v>
      </c>
      <c r="C4" s="1">
        <f>'Анализ на заетостта'!B23</f>
        <v>0</v>
      </c>
    </row>
    <row r="5" spans="2:3" x14ac:dyDescent="0.25">
      <c r="B5">
        <f>'Анализ на заетостта'!A24</f>
        <v>2</v>
      </c>
      <c r="C5" s="1">
        <f>'Анализ на заетостта'!B24</f>
        <v>0</v>
      </c>
    </row>
    <row r="6" spans="2:3" x14ac:dyDescent="0.25">
      <c r="B6">
        <f>'Анализ на заетостта'!A25</f>
        <v>3</v>
      </c>
      <c r="C6" s="1">
        <f>'Анализ на заетостта'!B25</f>
        <v>0</v>
      </c>
    </row>
    <row r="7" spans="2:3" x14ac:dyDescent="0.25">
      <c r="B7">
        <f>'Анализ на заетостта'!A26</f>
        <v>4</v>
      </c>
      <c r="C7" s="1">
        <f>'Анализ на заетостта'!B26</f>
        <v>0</v>
      </c>
    </row>
    <row r="8" spans="2:3" x14ac:dyDescent="0.25">
      <c r="B8">
        <f>'Анализ на заетостта'!A27</f>
        <v>5</v>
      </c>
      <c r="C8" s="1">
        <f>'Анализ на заетостта'!B27</f>
        <v>0</v>
      </c>
    </row>
    <row r="9" spans="2:3" x14ac:dyDescent="0.25">
      <c r="B9">
        <f>'Анализ на заетостта'!A28</f>
        <v>6</v>
      </c>
      <c r="C9" s="1">
        <f>'Анализ на заетостта'!B28</f>
        <v>0</v>
      </c>
    </row>
    <row r="10" spans="2:3" x14ac:dyDescent="0.25">
      <c r="B10">
        <f>'Анализ на заетостта'!A29</f>
        <v>7</v>
      </c>
      <c r="C10" s="1">
        <f>'Анализ на заетостта'!B29</f>
        <v>0</v>
      </c>
    </row>
    <row r="11" spans="2:3" x14ac:dyDescent="0.25">
      <c r="B11">
        <f>'Анализ на заетостта'!A30</f>
        <v>8</v>
      </c>
      <c r="C11" s="1">
        <f>'Анализ на заетостта'!B30</f>
        <v>0</v>
      </c>
    </row>
    <row r="12" spans="2:3" x14ac:dyDescent="0.25">
      <c r="B12">
        <f>'Анализ на заетостта'!A31</f>
        <v>9</v>
      </c>
      <c r="C12" s="1">
        <f>'Анализ на заетостта'!B31</f>
        <v>0</v>
      </c>
    </row>
    <row r="13" spans="2:3" x14ac:dyDescent="0.25">
      <c r="B13">
        <f>'Анализ на заетостта'!A32</f>
        <v>10</v>
      </c>
      <c r="C13" s="1">
        <f>'Анализ на заетостта'!B32</f>
        <v>0</v>
      </c>
    </row>
    <row r="14" spans="2:3" x14ac:dyDescent="0.25">
      <c r="B14">
        <f>'Анализ на заетостта'!A33</f>
        <v>11</v>
      </c>
      <c r="C14" s="1">
        <f>'Анализ на заетостта'!B33</f>
        <v>0</v>
      </c>
    </row>
    <row r="15" spans="2:3" x14ac:dyDescent="0.25">
      <c r="B15">
        <f>'Анализ на заетостта'!A34</f>
        <v>12</v>
      </c>
      <c r="C15" s="1">
        <f>'Анализ на заетостта'!B34</f>
        <v>0</v>
      </c>
    </row>
    <row r="16" spans="2:3" x14ac:dyDescent="0.25">
      <c r="B16">
        <f>'Анализ на заетостта'!A35</f>
        <v>13</v>
      </c>
      <c r="C16" s="1">
        <f>'Анализ на заетостта'!B35</f>
        <v>0</v>
      </c>
    </row>
    <row r="17" spans="2:3" x14ac:dyDescent="0.25">
      <c r="B17">
        <f>'Анализ на заетостта'!A36</f>
        <v>14</v>
      </c>
      <c r="C17" s="1">
        <f>'Анализ на заетостта'!B36</f>
        <v>0</v>
      </c>
    </row>
    <row r="18" spans="2:3" x14ac:dyDescent="0.25">
      <c r="B18">
        <f>'Анализ на заетостта'!A37</f>
        <v>15</v>
      </c>
      <c r="C18" s="1">
        <f>'Анализ на заетостта'!B37</f>
        <v>0</v>
      </c>
    </row>
    <row r="19" spans="2:3" x14ac:dyDescent="0.25">
      <c r="B19">
        <f>'Анализ на заетостта'!A38</f>
        <v>16</v>
      </c>
      <c r="C19" s="1">
        <f>'Анализ на заетостта'!B38</f>
        <v>0</v>
      </c>
    </row>
    <row r="20" spans="2:3" x14ac:dyDescent="0.25">
      <c r="B20">
        <f>'Анализ на заетостта'!A39</f>
        <v>17</v>
      </c>
      <c r="C20" s="1">
        <f>'Анализ на заетостта'!B39</f>
        <v>0</v>
      </c>
    </row>
    <row r="21" spans="2:3" x14ac:dyDescent="0.25">
      <c r="B21">
        <f>'Анализ на заетостта'!A40</f>
        <v>18</v>
      </c>
      <c r="C21" s="1">
        <f>'Анализ на заетостта'!B40</f>
        <v>0</v>
      </c>
    </row>
    <row r="22" spans="2:3" x14ac:dyDescent="0.25">
      <c r="B22">
        <f>'Анализ на заетостта'!A41</f>
        <v>19</v>
      </c>
      <c r="C22" s="1">
        <f>'Анализ на заетостта'!B41</f>
        <v>0</v>
      </c>
    </row>
    <row r="23" spans="2:3" x14ac:dyDescent="0.25">
      <c r="B23">
        <f>'Анализ на заетостта'!A42</f>
        <v>20</v>
      </c>
      <c r="C23" s="1">
        <f>'Анализ на заетостта'!B42</f>
        <v>0</v>
      </c>
    </row>
    <row r="24" spans="2:3" x14ac:dyDescent="0.25">
      <c r="B24">
        <f>'Анализ на заетостта'!A43</f>
        <v>21</v>
      </c>
      <c r="C24" s="1">
        <f>'Анализ на заетостта'!B43</f>
        <v>0</v>
      </c>
    </row>
    <row r="25" spans="2:3" x14ac:dyDescent="0.25">
      <c r="B25">
        <f>'Анализ на заетостта'!A44</f>
        <v>22</v>
      </c>
      <c r="C25" s="1">
        <f>'Анализ на заетостта'!B44</f>
        <v>0</v>
      </c>
    </row>
    <row r="26" spans="2:3" x14ac:dyDescent="0.25">
      <c r="B26">
        <f>'Анализ на заетостта'!A45</f>
        <v>23</v>
      </c>
      <c r="C26" s="1">
        <f>'Анализ на заетостта'!B45</f>
        <v>0</v>
      </c>
    </row>
    <row r="27" spans="2:3" x14ac:dyDescent="0.25">
      <c r="B27">
        <f>'Анализ на заетостта'!A46</f>
        <v>24</v>
      </c>
      <c r="C27" s="1">
        <f>'Анализ на заетостта'!B46</f>
        <v>0</v>
      </c>
    </row>
    <row r="28" spans="2:3" x14ac:dyDescent="0.25">
      <c r="B28">
        <f>'Анализ на заетостта'!A47</f>
        <v>25</v>
      </c>
      <c r="C28" s="1">
        <f>'Анализ на заетостта'!B47</f>
        <v>0</v>
      </c>
    </row>
    <row r="29" spans="2:3" x14ac:dyDescent="0.25">
      <c r="B29">
        <f>'Анализ на заетостта'!A48</f>
        <v>26</v>
      </c>
      <c r="C29" s="1">
        <f>'Анализ на заетостта'!B48</f>
        <v>0</v>
      </c>
    </row>
    <row r="30" spans="2:3" x14ac:dyDescent="0.25">
      <c r="B30">
        <f>'Анализ на заетостта'!A49</f>
        <v>27</v>
      </c>
      <c r="C30" s="1">
        <f>'Анализ на заетостта'!B49</f>
        <v>0</v>
      </c>
    </row>
    <row r="31" spans="2:3" x14ac:dyDescent="0.25">
      <c r="B31">
        <f>'Анализ на заетостта'!A50</f>
        <v>28</v>
      </c>
      <c r="C31" s="1">
        <f>'Анализ на заетостта'!B50</f>
        <v>0</v>
      </c>
    </row>
    <row r="32" spans="2:3" x14ac:dyDescent="0.25">
      <c r="B32">
        <f>'Анализ на заетостта'!A51</f>
        <v>29</v>
      </c>
      <c r="C32" s="1">
        <f>'Анализ на заетостта'!B51</f>
        <v>0</v>
      </c>
    </row>
    <row r="33" spans="2:3" x14ac:dyDescent="0.25">
      <c r="B33">
        <f>'Анализ на заетостта'!A52</f>
        <v>30</v>
      </c>
      <c r="C33" s="1">
        <f>'Анализ на заетостта'!B52</f>
        <v>0</v>
      </c>
    </row>
  </sheetData>
  <sheetProtection algorithmName="SHA-512" hashValue="uDAcfjuf9v7WfOnhR6zwQTqvr8YmOIfWIPGMV6giOydh049JoJFkke1jNdcx22Rwkspkueh7waaTAzKDmwNkhA==" saltValue="pl+6sZ75kNAU+JT7n7TrWA==" spinCount="100000" sheet="1" objects="1" scenarios="1"/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Анализ на заетостта</vt:lpstr>
      <vt:lpstr>Списък функционални задължения</vt:lpstr>
      <vt:lpstr>'Анализ на заетостта'!Print_Area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Хилми Кушев</dc:creator>
  <cp:lastModifiedBy>Атанас Атанасов</cp:lastModifiedBy>
  <cp:lastPrinted>2022-11-18T07:51:35Z</cp:lastPrinted>
  <dcterms:created xsi:type="dcterms:W3CDTF">2022-11-17T12:14:17Z</dcterms:created>
  <dcterms:modified xsi:type="dcterms:W3CDTF">2023-11-30T07:26:53Z</dcterms:modified>
</cp:coreProperties>
</file>