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20490" windowHeight="7275"/>
  </bookViews>
  <sheets>
    <sheet name="Sheet1" sheetId="1" r:id="rId1"/>
  </sheets>
  <definedNames>
    <definedName name="_xlnm.Print_Area" localSheetId="0">Sheet1!$A$1:$P$14</definedName>
  </definedNames>
  <calcPr calcId="145621"/>
</workbook>
</file>

<file path=xl/calcChain.xml><?xml version="1.0" encoding="utf-8"?>
<calcChain xmlns="http://schemas.openxmlformats.org/spreadsheetml/2006/main">
  <c r="N5" i="1" l="1"/>
  <c r="O5" i="1"/>
  <c r="P5" i="1"/>
  <c r="N10" i="1"/>
  <c r="P10" i="1"/>
  <c r="N7" i="1"/>
  <c r="O7" i="1"/>
  <c r="P7" i="1"/>
  <c r="N8" i="1"/>
  <c r="P8" i="1"/>
  <c r="N11" i="1"/>
  <c r="O11" i="1"/>
  <c r="P11" i="1" s="1"/>
  <c r="P9" i="1"/>
</calcChain>
</file>

<file path=xl/sharedStrings.xml><?xml version="1.0" encoding="utf-8"?>
<sst xmlns="http://schemas.openxmlformats.org/spreadsheetml/2006/main" count="110" uniqueCount="91">
  <si>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</si>
  <si>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</si>
  <si>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</si>
  <si>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</si>
  <si>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</si>
  <si>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</si>
  <si>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</si>
  <si>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</si>
  <si>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</si>
  <si>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</si>
  <si>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</si>
  <si>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</si>
  <si>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</si>
  <si>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</si>
  <si>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</si>
  <si>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</si>
  <si>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 xml:space="preserve">
</t>
  </si>
  <si>
    <t>Ръководител на Управляващия орган</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</si>
  <si>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</si>
  <si>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Подпис</t>
  </si>
  <si>
    <t>Дата</t>
  </si>
  <si>
    <r>
      <rPr>
        <b/>
        <sz val="16"/>
        <color indexed="8"/>
        <rFont val="Verdana"/>
        <family val="2"/>
        <charset val="204"/>
      </rPr>
      <t>ХРИСТИЯН СУЛТАНОВ</t>
    </r>
    <r>
      <rPr>
        <sz val="16"/>
        <color indexed="8"/>
        <rFont val="Arial"/>
        <family val="2"/>
        <charset val="204"/>
      </rPr>
      <t xml:space="preserve">
</t>
    </r>
    <r>
      <rPr>
        <i/>
        <sz val="16"/>
        <color indexed="8"/>
        <rFont val="Arial"/>
        <family val="2"/>
        <charset val="204"/>
      </rPr>
      <t>Главен директор на ГД ЕФК и 
Ръководител на УO на ОПИК</t>
    </r>
  </si>
  <si>
    <t>097 Инициативи за водено от общностите местно развитие в градски и селски райони</t>
  </si>
  <si>
    <t>BG16RFOP002-2.016-0001</t>
  </si>
  <si>
    <t xml:space="preserve">"ГАЛВАНОПРАКТИК - ПЕТРОВ СЪДРУЖИЕ" СД </t>
  </si>
  <si>
    <t xml:space="preserve"> 010357827</t>
  </si>
  <si>
    <t>25.61 Повърхностно обработване и нанасяне на покритие върху метал</t>
  </si>
  <si>
    <t>18</t>
  </si>
  <si>
    <t>Основната цел при изпълнението на проекта е подобряване на производствения капацитет на нашето предприятие чрез ефективното и ефикасно използване на факторите на производство – като ресурси (метали, химичен агент, електрическа енергия, вода, време, човешки капитал), като качество на процесите, и съответно качество на крайния продукт, което е в унисон с развитието на устойчива пазарна конкурентоспособност на МСП на територията на МИГ - Панагюрище, Стрелча, Лесичово и ще доведе до запазване на актуалните ни клиенти и спечелване на нови клиенти от всички икономически отрасли от страната и чужбина.</t>
  </si>
  <si>
    <t>Подобряване на производствения капацитет за растеж с ефективното и ефикасно използване на ресурсите, повишаване на качеството и оптимизиране на производството чрез технологична модернизация и окомплектовка на цех „фотохимично фрезоване“ със закупуване на нови модерни – автоматична линия за фотохимично фрезоване, допълнително оборудване и спомагателна техника.</t>
  </si>
  <si>
    <t>гр.Панагюрище</t>
  </si>
  <si>
    <t>BG16RFOP002-2.016-0003</t>
  </si>
  <si>
    <t>"СИ ДИ ЕЛ" ООД</t>
  </si>
  <si>
    <t>112080514</t>
  </si>
  <si>
    <t>25.50 Коване, щамповане и валцуване на метал; прахова металургия</t>
  </si>
  <si>
    <t>1. Общите цели на проектното предложение са:
- Подобряване на производствения капацитет и конкурентноспособност на “Си Ди Ел“ ООД; 
- Повишаване на пазарната реализация и устойчивото присъствие на “Си Ди Ел“ ООД, както на територията на МИГ и в България, така и на външни пазари.</t>
  </si>
  <si>
    <t>"Подобряване на производствения капацитет на "Си Ди Ел" ООД"</t>
  </si>
  <si>
    <t>98 Инициативи за водено от общностите местно развитие в градски и селски райони</t>
  </si>
  <si>
    <t>BG16RFOP002-2.019-0004</t>
  </si>
  <si>
    <t xml:space="preserve">"ЕКСТРИМ 2010" ЕООД </t>
  </si>
  <si>
    <t>201074482</t>
  </si>
  <si>
    <t>14.13 Производство на горно облекло, без работно</t>
  </si>
  <si>
    <t>18.04.2019 г.</t>
  </si>
  <si>
    <t>18.04.2020 г.</t>
  </si>
  <si>
    <t>Общата цел на проекта е повишаване на конкурентоспособността, производствения капацитет и засилване на производителността на "ЕКСТРИМ 2010" ЕООД, респективно повишаване на конкурентоспособността на икономиката на територията на МИГ Исперих чрез закупуване на ново производствено оборудване.
Специфични цели на проекта са: 
• Разширяване на производствения капацитет, повишаване ефективността на производствените разходи и увеличаване на оборота на предприятието.
• Увеличаване на експортния потенциал и експанзия на нови пазари.
• Внедряване на нови технологии за подобряване на ресурсната ефективност и ефикасност в производствения процес.
• Въвеждане на нови машини и подобряване качеството на произвежданата от кандидата продукция.
• Подобряване на пазарните позиции на предприятието кандидат.</t>
  </si>
  <si>
    <t>Повишаване на на конкурентоспособността на "ЕКСТРИМ 2010" ЕООД</t>
  </si>
  <si>
    <t>гр.Исперих</t>
  </si>
  <si>
    <t>BG16RFOP002-2.023-0008</t>
  </si>
  <si>
    <t>"МЕСОМАНИЯ ТРЕЙД" ЕООД</t>
  </si>
  <si>
    <t>10.85 Производство на готови ястия</t>
  </si>
  <si>
    <t>16.04.2019 г.</t>
  </si>
  <si>
    <t>12</t>
  </si>
  <si>
    <t>16.04.2020 г.</t>
  </si>
  <si>
    <t>МЕСОМАНИЯ ТРЕЙД е компания с установено трайно присъствие на българския пазар вече над 10 години. Основната продукция на компанията се изразява в производство на готови ястия от червени и бели меса, както и други месни продукти. Производствената база на компанията се намира в село Мусомища, гр. Гоце Делчев. Основните проблеми на компанията се изразяват в ограничен производствен капацитет и ниска конкурентоспособност на българския и европейския пазар, резултат от остарялото оборудване и ниската автоматизация.
С изпълнението на настоящия проект ще се преодолеят тези проблеми като се придобие ново оборудване и се внедри система за управление на процесите. Дейностите по проекта включват подкрепа за инвестиции за подобряване на производствения капацитет и и подкрепа за разтеж чрез внедрявне на ИКТ базиран софтуер и дейност за популяризиране на резултатите - Визуализация.
Като резултат се очаква повишен производствен капацитет и устойчиво развитие на Месомания Трейд на българския и европейския пазар.</t>
  </si>
  <si>
    <t>Технологично обновление и внедряване на система за управление на процесите в Месомания Трейд</t>
  </si>
  <si>
    <t>с.Мусомища</t>
  </si>
  <si>
    <t>BG16RFOP002-2.023-0001</t>
  </si>
  <si>
    <t>BG16RFOP002-2.023-0004</t>
  </si>
  <si>
    <t>BG16RFOP002-2.023-0009</t>
  </si>
  <si>
    <t>BG16RFOP002-2.023-0013</t>
  </si>
  <si>
    <t>BG16RFOP002-2.001-1089</t>
  </si>
  <si>
    <t>"ГАМА-КОМЕРС" ООД</t>
  </si>
  <si>
    <t>17.22 Производство на домакински, санитарно-хигиенни и тоалетни изделия от хартия и картон</t>
  </si>
  <si>
    <t>22.04.2019 г.</t>
  </si>
  <si>
    <t>22.10.2020 г.</t>
  </si>
  <si>
    <t>Проектът е насочен към постигане на следните основни цели:
1) Повишаване на производствения капацитет на предприятието;
2) Засилване на експортния потенциал на предприятието.
Тези цели ще бъдат изпълнени благодарение на предвидената инвестиция в ново технологично оборудване и внедряване на специализиран ИКТ базиран софтуер по проекта. 
Закупуването и пускането в експлоатация на напълно автоматизираните машини: Печатаща машина за салфетки и Автоматична машина за отброяване и транспорт на салфетки ще увеличи производителността, което от своя страна ще намали производствените разходи за единица продукт. Едновременно с това новозакупеното оборудване ще доведе до намаляване на брака, повишаване на качеството и създаване на експортен потенциал, който ще даде възможност за разширяване на външните пазари.
Внедряването на ИКТ базиран софтуер за управление на производството ще доведе до оптимизиране на производствената верига, ефективно управление на ресурсите и като цяло на предприятието.</t>
  </si>
  <si>
    <t>Повишаване на производствения капацитет и засилване на експортния потенциал на Гама-Комерс ООД</t>
  </si>
  <si>
    <t>"РУБЕЛЛА БЮТИ" АД</t>
  </si>
  <si>
    <t>20.42 Производство на парфюми и тоалетни продукти</t>
  </si>
  <si>
    <t>«РУБЕЛЛА БЮТИ» АД е водеща българска козметична компания с повече от 20-годишни традиции в производството и търговията с хигиенни и козметични продукти. В последните 10 години «РУБЕЛЛА БЮТИ» АД постоянно разширява своя пазарен дял и заема ключови позиции както на вътрешния, така и на международните пазари. През последните четири години «РУБЕЛЛА БЮТИ» АД ориентира значително своите продажби към Западно Европейския пазар под формата на продажба, както на Собствени марки, така и на производство под чужда търговска марка за водещи Европейски и Световни вериги магазини. "РУБЕЛЛА БЮТИ» АД е единствената българска козметична компания, която осигурява напълно завършен технологичен цикъл при производството на пасти за зъби и кремообразни продукти. Фирмата е постоянен партньор на реномирани световни компании - доставчици на качествени суровини за козметичната и хигиенната индустрия като Quest, Haarman amp; Reimer GmbH, Degussa, Lowenstein и др. С изпълнението на настоящия проект целим повишаването на конкурентоспособността ни в сектора в дългосрочен план. За целта трябва да разширим производството си чрез автоматизиране схемата на производствения цикъл, като закупим и въведем в експлоатация автоматична хоризонтална машина със стъпково движение за окомплектоване на мултикомпонентни продукти и автоматична хоризонтална машина със стъпково движение за производство и пълнене в сашети на козметични продукти. Основните дейности по проекта са: подобряване на производствените процеси и внедряване на нови технологии за подобряване ресурсната ефективност и ефикастност в производствения процес. Успешната реализация на проекта ще допринесе до увеличаване на производствените мощности и повишена производителност, съкращаване на разходите за производство на единица продукция и осигуряване на високо качество на продуктовата гама. Това ще има цялостен ефект върху дейността на дружеството, намиращ израз в повишена конкурентоспособност, по-добри експортни позиции и по-високи финансови показатели</t>
  </si>
  <si>
    <t>Внедряване на ново производствено оборудване - фактор за създаване на нови конкурентни предимства и пазарно развитие на „Рубелла бюти” АД</t>
  </si>
  <si>
    <t>гр.Рудозем</t>
  </si>
  <si>
    <t>001 Общи производствени инвестиции в малки и средни предприятия („МСП“)</t>
  </si>
  <si>
    <t>"ИНМАК-2000" ООД</t>
  </si>
  <si>
    <t>26.30 Производство на радио-, телевизионна и далекосъобщителна техника</t>
  </si>
  <si>
    <t>14</t>
  </si>
  <si>
    <t>22.06.2020 г.</t>
  </si>
  <si>
    <t>Инмак-2000 е малка фирма, базирана в гр. Гоце Делчев, която произвежда високо-прецизни продукти – антени за радио-дигитални комуникации. Специфичното при антените като производствен продукт е, че контролът на качеството на крайното изделие е 100% преди да бъде изпратено на клиента. Т.е. всяка една антена, и съпътстващите я компоненти – кабел и конектор, минава прецизни радио замервания на спектро-анализатори, за да се осигури, че антената работи оптимално в исканите от клиента работни честоти и електрически параметри. Тази специфика на произвеждания краен продукт изисква високо ниво на контрол на качество и осигуряване на повторяемост на производството на изделията, необходими за направата на една антена. 
В тази връзка като основни проблеми, които ще реши изпълнението на проекта се определят: ограничен производствен капацитет и експортен потенциал, резултат от остарелия машинен парк и ниската автоматизация, водещи до големи количества брак, забавяне на поръчки и невъзможност да се поемат по-големи такива.
С изпълнението на настоящия проектще се разрешат горепосочените проблеми чрез закупуване на високотехнологично оборудване и внедряване на система за управление на процесите и дейност за популяризиране на резултатите.
В резултат ще се повиши конкурентоспособността на българския и международния пазар и производствения капацитет на Инмак-2000.</t>
  </si>
  <si>
    <t>Технологично обновление и автоматизация в Инмак-2000</t>
  </si>
  <si>
    <t>гр.Гоце Делчев</t>
  </si>
  <si>
    <t>"ПИРИН ТРЕЙДИНГ" ЕООД</t>
  </si>
  <si>
    <t>11</t>
  </si>
  <si>
    <t>22.03.2020 г.</t>
  </si>
  <si>
    <t>"Пирин Трейдинг" ЕООД е предприятие, основано през 2008 г., специализирано в производството на дамски и мъжки облекла от висок клас. Предприятието е разположено върху терен от 3000 м² застроени площи - производство, склад и администрация. Компанията е една от най-утвърдените в бранша за региона, като фирмата се стреми да поддържа добри връзки със своите партньори.
Като основен проблем пред развитието на компанията  и устойчивото й пазарно развитие се идентифицира морално остарялото оборудване, липсата на автоматизация и липсата на специфични машини. За да бъдат решени тези проблеми, с изпълнението на проекта се предвижда да се придобие технологично производствено оборудване и да се внедри система за управление на процесите. Резултатите от проекта се предвижда да се популяризират чрез поставянето на визулацизация. 
В резултат се очаква да се модернизира производственият процес на предприятието и да се автоматизират процеси като по този начин ще се постигне устойчиво развитие и конкурентоспособност на българския и експортния пазар.</t>
  </si>
  <si>
    <t>Модернизация и автоматизация в "Пирин Трейдинг" ЕООД</t>
  </si>
  <si>
    <t>"ИНТЕРПРЕД ПАРТНЕР" АД</t>
  </si>
  <si>
    <t>10</t>
  </si>
  <si>
    <t>22.02.2020 г.</t>
  </si>
  <si>
    <t>"Интерпред Партнер" АД е водещо предприятие в дейността за производство на тоалетна хартия и салфетки, като неговите продукти се продават в над 20 000 точки в България. Партньори на компанията са най-големите международни и български търговски вериги - Kaufland, Billa, Т-Маркет, Фантастико, CBA и други водещи магазини в цялата страна. Фирмата също така развива експортна дейност в Европа, Африка и Близкия Изток.
С цел подобряване на производствения и управленски капацитет, както и нейния експортен потенциал, с изпълнението на настоящото проектно предложение кандидатът предвижда закупуване на ново производствено оборудване и внедряване на система за управление на процесите. В рамките на проекта ще се изпълнят следните дейности: 1/ Дейност за подобряване на производствените процеси чрез инвестиции в дълготрайни материални и нематериални активи; 2/ Подкрепа за растеж на предприятия чрез подобряване на качеството и насърчаване на използването на ИКТ и услуги; 3/ Информиране и публичност. 
Чрез планираните за внедряване ДМА и ДНА коомпанията предвижда да модернизира цялостния производствен процес и по този начин да отговаря по най-добрия начин на изискванията и нуждите на клиентите си на вътрешния и външния пазар. Планираните за закупуване ДМА и ДНА по проекта ще бъдат внедрени в производствената база в гр. Гоце Делчев. Чрез новото оборудване ще се засилят общия производствен капацитет на компанията и ще се засили износа.</t>
  </si>
  <si>
    <t>Технологична модернизация и автомартизация в ИНТЕРПРЕД ПАРТНЕР АД</t>
  </si>
  <si>
    <t>24.04.2019 г.</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</si>
</sst>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m/yyyy"/>
    <numFmt numFmtId="165" formatCode="#,##0.00\ _л_в"/>
    <numFmt numFmtId="166" formatCode="d\.m\.yyyy\ &quot;г.&quot;;@"/>
    <numFmt numFmtId="167" formatCode="#,##0.00\ &quot;лв.&quot;"/>
  </numFmts>
  <fonts count="45" x14ac:knownFonts="1">
    <font>
      <sz val="10"/>
      <name val="Arial"/>
      <charset val="204"/>
    </font>
    <font>
      <sz val="10"/>
      <name val="Arial"/>
      <family val="2"/>
      <charset val="204"/>
    </font>
    <font>
      <sz val="8"/>
      <color indexed="8"/>
      <name val="Arial"/>
      <family val="2"/>
      <charset val="204"/>
    </font>
    <font>
      <sz val="8"/>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b/>
      <sz val="9"/>
      <color indexed="8"/>
      <name val="Arial"/>
      <family val="2"/>
      <charset val="204"/>
    </font>
    <font>
      <b/>
      <sz val="10"/>
      <color indexed="8"/>
      <name val="Arial"/>
      <family val="2"/>
      <charset val="204"/>
    </font>
    <font>
      <sz val="11"/>
      <color rgb="FF000000"/>
      <name val="Calibri"/>
      <family val="2"/>
    </font>
    <font>
      <b/>
      <sz val="10"/>
      <color rgb="FF000000"/>
      <name val="Verdana"/>
      <family val="2"/>
    </font>
    <font>
      <b/>
      <sz val="10"/>
      <color rgb="FF000000"/>
      <name val="Verdana"/>
      <family val="2"/>
      <charset val="204"/>
    </font>
    <font>
      <b/>
      <sz val="10"/>
      <name val="Arial"/>
      <family val="2"/>
      <charset val="204"/>
    </font>
    <font>
      <b/>
      <sz val="10"/>
      <name val="Verdana"/>
      <family val="2"/>
      <charset val="204"/>
    </font>
    <font>
      <b/>
      <sz val="10"/>
      <color theme="1"/>
      <name val="Verdana"/>
      <family val="2"/>
      <charset val="204"/>
    </font>
    <font>
      <b/>
      <sz val="10"/>
      <color indexed="8"/>
      <name val="Verdana"/>
      <family val="2"/>
      <charset val="204"/>
    </font>
    <font>
      <b/>
      <sz val="8"/>
      <color indexed="8"/>
      <name val="Arial"/>
      <family val="2"/>
      <charset val="204"/>
    </font>
    <font>
      <b/>
      <sz val="10"/>
      <color rgb="FF000000"/>
      <name val="Calibri"/>
      <family val="2"/>
    </font>
    <font>
      <sz val="10"/>
      <color indexed="8"/>
      <name val="Arial"/>
      <family val="2"/>
      <charset val="204"/>
    </font>
    <font>
      <b/>
      <sz val="10"/>
      <color rgb="FF000000"/>
      <name val="Arial"/>
      <family val="2"/>
      <charset val="204"/>
    </font>
    <font>
      <b/>
      <sz val="12"/>
      <color rgb="FF000000"/>
      <name val="Verdana"/>
      <family val="2"/>
      <charset val="204"/>
    </font>
    <font>
      <sz val="12"/>
      <color indexed="8"/>
      <name val="Arial"/>
      <family val="2"/>
      <charset val="204"/>
    </font>
    <font>
      <b/>
      <sz val="12"/>
      <color indexed="8"/>
      <name val="Arial"/>
      <family val="2"/>
      <charset val="204"/>
    </font>
    <font>
      <sz val="14"/>
      <color indexed="8"/>
      <name val="Verdana"/>
      <family val="2"/>
      <charset val="204"/>
    </font>
    <font>
      <i/>
      <sz val="16"/>
      <color indexed="8"/>
      <name val="Arial"/>
      <family val="2"/>
      <charset val="204"/>
    </font>
    <font>
      <sz val="16"/>
      <color indexed="8"/>
      <name val="Arial"/>
      <family val="2"/>
      <charset val="204"/>
    </font>
    <font>
      <b/>
      <sz val="16"/>
      <color indexed="8"/>
      <name val="Verdana"/>
      <family val="2"/>
      <charset val="204"/>
    </font>
    <font>
      <sz val="10"/>
      <color indexed="8"/>
      <name val="Verdana"/>
      <family val="2"/>
      <charset val="204"/>
    </font>
    <font>
      <sz val="10"/>
      <color theme="1"/>
      <name val="Arial"/>
      <family val="2"/>
      <charset val="204"/>
    </font>
    <font>
      <sz val="10"/>
      <color rgb="FF000000"/>
      <name val="Arial"/>
      <family val="2"/>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applyBorder="0"/>
    <xf numFmtId="0" fontId="24" fillId="0" borderId="0" applyBorder="0"/>
    <xf numFmtId="0" fontId="24" fillId="0" borderId="0" applyBorder="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4" fillId="0" borderId="0" applyBorder="0"/>
    <xf numFmtId="0" fontId="24" fillId="0" borderId="0" applyBorder="0"/>
    <xf numFmtId="0" fontId="1" fillId="0" borderId="0"/>
  </cellStyleXfs>
  <cellXfs count="89">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 fillId="0" borderId="0" xfId="0" applyFont="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49" fontId="22" fillId="0" borderId="10"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49" fontId="25" fillId="24" borderId="0" xfId="0" applyNumberFormat="1" applyFont="1" applyFill="1" applyBorder="1" applyAlignment="1" applyProtection="1">
      <alignment horizontal="center" vertical="center" wrapText="1"/>
    </xf>
    <xf numFmtId="0" fontId="27" fillId="24" borderId="0" xfId="0" applyNumberFormat="1" applyFont="1" applyFill="1" applyBorder="1" applyAlignment="1" applyProtection="1">
      <alignment horizontal="center" vertical="center" wrapText="1"/>
    </xf>
    <xf numFmtId="14" fontId="28" fillId="24" borderId="0" xfId="38" applyNumberFormat="1" applyFont="1" applyFill="1" applyBorder="1" applyAlignment="1">
      <alignment horizontal="center" vertical="center" wrapText="1"/>
    </xf>
    <xf numFmtId="0" fontId="2" fillId="0" borderId="0" xfId="0" applyFont="1" applyBorder="1" applyAlignment="1">
      <alignment horizontal="center" vertical="center"/>
    </xf>
    <xf numFmtId="0" fontId="31" fillId="0" borderId="10"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22" fillId="0" borderId="11" xfId="0" applyFont="1" applyFill="1" applyBorder="1" applyAlignment="1">
      <alignment horizontal="center" vertical="center" wrapText="1"/>
    </xf>
    <xf numFmtId="49" fontId="32" fillId="24" borderId="0" xfId="46" applyNumberFormat="1" applyFont="1" applyFill="1" applyBorder="1" applyAlignment="1" applyProtection="1">
      <alignment horizontal="center" vertical="center"/>
    </xf>
    <xf numFmtId="49" fontId="32" fillId="24" borderId="0" xfId="46" applyNumberFormat="1" applyFont="1" applyFill="1" applyBorder="1" applyAlignment="1" applyProtection="1">
      <alignment horizontal="center" vertical="center" wrapText="1"/>
    </xf>
    <xf numFmtId="0" fontId="30" fillId="24" borderId="0" xfId="0" applyFont="1" applyFill="1" applyBorder="1" applyAlignment="1">
      <alignment horizontal="center" vertical="center" wrapText="1"/>
    </xf>
    <xf numFmtId="2" fontId="26" fillId="24" borderId="0" xfId="37" applyNumberFormat="1" applyFont="1" applyFill="1" applyBorder="1" applyAlignment="1" applyProtection="1">
      <alignment horizontal="center" vertical="center" wrapText="1"/>
    </xf>
    <xf numFmtId="2" fontId="26" fillId="24" borderId="0" xfId="0" applyNumberFormat="1" applyFont="1" applyFill="1" applyBorder="1" applyAlignment="1" applyProtection="1">
      <alignment vertical="center" wrapText="1"/>
    </xf>
    <xf numFmtId="9" fontId="30" fillId="24" borderId="0" xfId="0" applyNumberFormat="1" applyFont="1" applyFill="1" applyBorder="1" applyAlignment="1">
      <alignment horizontal="center" vertical="center" wrapText="1"/>
    </xf>
    <xf numFmtId="0" fontId="33" fillId="0" borderId="0" xfId="0" applyFont="1" applyBorder="1" applyAlignment="1">
      <alignment horizontal="center" vertical="center"/>
    </xf>
    <xf numFmtId="0" fontId="33" fillId="0" borderId="0" xfId="0" applyFont="1" applyAlignment="1">
      <alignment horizontal="center" vertical="center"/>
    </xf>
    <xf numFmtId="49" fontId="26" fillId="24" borderId="0" xfId="39" applyNumberFormat="1" applyFont="1" applyFill="1" applyBorder="1" applyAlignment="1" applyProtection="1">
      <alignment horizontal="center" vertical="center" wrapText="1"/>
    </xf>
    <xf numFmtId="0" fontId="27" fillId="24" borderId="0" xfId="0" applyNumberFormat="1" applyFont="1" applyFill="1" applyBorder="1" applyAlignment="1" applyProtection="1">
      <alignment horizontal="center" vertical="center"/>
    </xf>
    <xf numFmtId="0" fontId="23" fillId="24" borderId="0" xfId="0" applyNumberFormat="1" applyFont="1" applyFill="1" applyBorder="1" applyAlignment="1" applyProtection="1">
      <alignment horizontal="center" vertical="center" wrapText="1"/>
    </xf>
    <xf numFmtId="166" fontId="23" fillId="24" borderId="0" xfId="0" applyNumberFormat="1" applyFont="1" applyFill="1" applyBorder="1" applyAlignment="1">
      <alignment horizontal="center" vertical="center" wrapText="1"/>
    </xf>
    <xf numFmtId="0" fontId="23" fillId="24" borderId="0" xfId="0" applyFont="1" applyFill="1" applyBorder="1" applyAlignment="1">
      <alignment horizontal="center" vertical="center" wrapText="1"/>
    </xf>
    <xf numFmtId="49" fontId="26" fillId="24" borderId="0" xfId="0" applyNumberFormat="1" applyFont="1" applyFill="1" applyBorder="1" applyAlignment="1" applyProtection="1">
      <alignment horizontal="center" vertical="center" wrapText="1"/>
    </xf>
    <xf numFmtId="165" fontId="28" fillId="24" borderId="0" xfId="0" applyNumberFormat="1" applyFont="1" applyFill="1" applyBorder="1" applyAlignment="1">
      <alignment horizontal="center" vertical="center"/>
    </xf>
    <xf numFmtId="2" fontId="29" fillId="24" borderId="0" xfId="38" applyNumberFormat="1" applyFont="1" applyFill="1" applyBorder="1" applyAlignment="1" applyProtection="1">
      <alignment horizontal="center" vertical="center" wrapText="1"/>
    </xf>
    <xf numFmtId="2" fontId="34" fillId="24" borderId="0" xfId="0" applyNumberFormat="1" applyFont="1" applyFill="1" applyBorder="1" applyAlignment="1" applyProtection="1">
      <alignment vertical="center" wrapText="1"/>
    </xf>
    <xf numFmtId="9" fontId="27" fillId="24" borderId="0" xfId="0" applyNumberFormat="1" applyFont="1" applyFill="1" applyBorder="1" applyAlignment="1">
      <alignment horizontal="center" vertical="center" wrapText="1"/>
    </xf>
    <xf numFmtId="0" fontId="33" fillId="24" borderId="0" xfId="0" applyFont="1" applyFill="1" applyBorder="1" applyAlignment="1">
      <alignment horizontal="center" vertical="center"/>
    </xf>
    <xf numFmtId="0" fontId="33" fillId="24" borderId="0" xfId="0" applyFont="1" applyFill="1" applyAlignment="1">
      <alignment horizontal="center" vertical="center"/>
    </xf>
    <xf numFmtId="49" fontId="26" fillId="0" borderId="0" xfId="39" applyNumberFormat="1" applyFont="1" applyFill="1" applyBorder="1" applyAlignment="1" applyProtection="1">
      <alignment horizontal="center" vertical="center" wrapText="1"/>
    </xf>
    <xf numFmtId="0" fontId="27"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lignment horizontal="center" vertical="center" wrapText="1"/>
    </xf>
    <xf numFmtId="49" fontId="26" fillId="0" borderId="0" xfId="0" applyNumberFormat="1" applyFont="1" applyFill="1" applyBorder="1" applyAlignment="1" applyProtection="1">
      <alignment horizontal="center" vertical="center" wrapText="1"/>
    </xf>
    <xf numFmtId="165" fontId="28" fillId="0" borderId="0" xfId="0" applyNumberFormat="1" applyFont="1" applyFill="1" applyBorder="1" applyAlignment="1">
      <alignment horizontal="center" vertical="center"/>
    </xf>
    <xf numFmtId="2" fontId="29" fillId="0" borderId="0" xfId="38" applyNumberFormat="1" applyFont="1" applyFill="1" applyBorder="1" applyAlignment="1" applyProtection="1">
      <alignment horizontal="center" vertical="center" wrapText="1"/>
    </xf>
    <xf numFmtId="2" fontId="34" fillId="0" borderId="0" xfId="0" applyNumberFormat="1" applyFont="1" applyFill="1" applyBorder="1" applyAlignment="1" applyProtection="1">
      <alignment vertical="center" wrapText="1"/>
    </xf>
    <xf numFmtId="9" fontId="27" fillId="0" borderId="0" xfId="0" applyNumberFormat="1" applyFont="1" applyFill="1" applyBorder="1" applyAlignment="1">
      <alignment horizontal="center" vertical="center" wrapText="1"/>
    </xf>
    <xf numFmtId="49" fontId="35" fillId="24" borderId="0" xfId="45" applyNumberFormat="1" applyFont="1" applyFill="1" applyBorder="1" applyAlignment="1" applyProtection="1">
      <alignment horizontal="center" vertical="center" wrapText="1"/>
    </xf>
    <xf numFmtId="49" fontId="35" fillId="0" borderId="0" xfId="45" applyNumberFormat="1" applyFont="1" applyFill="1" applyBorder="1" applyAlignment="1" applyProtection="1">
      <alignment horizontal="center" vertical="center" wrapText="1"/>
    </xf>
    <xf numFmtId="164" fontId="38" fillId="0" borderId="11" xfId="47" applyNumberFormat="1" applyFont="1" applyFill="1" applyBorder="1" applyAlignment="1">
      <alignment horizontal="center" vertical="center" wrapText="1"/>
    </xf>
    <xf numFmtId="0" fontId="2" fillId="0" borderId="11" xfId="0" applyFont="1" applyBorder="1" applyAlignment="1">
      <alignment horizontal="center" vertical="center"/>
    </xf>
    <xf numFmtId="164" fontId="1" fillId="0" borderId="11" xfId="0"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9" fontId="1" fillId="0" borderId="13" xfId="0" applyNumberFormat="1" applyFont="1" applyFill="1" applyBorder="1" applyAlignment="1">
      <alignment horizontal="center" vertical="center" wrapText="1"/>
    </xf>
    <xf numFmtId="164" fontId="40" fillId="0" borderId="11" xfId="47" applyNumberFormat="1" applyFont="1" applyFill="1" applyBorder="1" applyAlignment="1">
      <alignment horizontal="center" vertical="center" wrapText="1"/>
    </xf>
    <xf numFmtId="49" fontId="1" fillId="0" borderId="11" xfId="0" applyNumberFormat="1" applyFont="1" applyFill="1" applyBorder="1" applyAlignment="1" applyProtection="1">
      <alignment horizontal="center" vertical="center" wrapText="1"/>
    </xf>
    <xf numFmtId="49" fontId="1" fillId="0" borderId="11" xfId="46" applyNumberFormat="1"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wrapText="1"/>
    </xf>
    <xf numFmtId="14" fontId="1" fillId="0" borderId="11" xfId="38" applyNumberFormat="1" applyFont="1" applyFill="1" applyBorder="1" applyAlignment="1">
      <alignment horizontal="center" vertical="center" wrapText="1"/>
    </xf>
    <xf numFmtId="49" fontId="1" fillId="0" borderId="11" xfId="45" applyNumberFormat="1" applyFont="1" applyFill="1" applyBorder="1" applyAlignment="1" applyProtection="1">
      <alignment horizontal="center" vertical="center" wrapText="1"/>
    </xf>
    <xf numFmtId="49" fontId="1" fillId="0" borderId="11" xfId="46" applyNumberFormat="1" applyFont="1" applyFill="1" applyBorder="1" applyAlignment="1" applyProtection="1">
      <alignment horizontal="center" vertical="center" wrapText="1"/>
    </xf>
    <xf numFmtId="0" fontId="1" fillId="0" borderId="11" xfId="0" applyFont="1" applyFill="1" applyBorder="1" applyAlignment="1">
      <alignment horizontal="center" vertical="center"/>
    </xf>
    <xf numFmtId="167" fontId="1" fillId="0" borderId="11" xfId="0" applyNumberFormat="1" applyFont="1" applyFill="1" applyBorder="1" applyAlignment="1" applyProtection="1">
      <alignment horizontal="right" vertical="center" wrapText="1"/>
    </xf>
    <xf numFmtId="167" fontId="1" fillId="0" borderId="11" xfId="37" applyNumberFormat="1" applyFont="1" applyFill="1" applyBorder="1" applyAlignment="1" applyProtection="1">
      <alignment horizontal="right" vertical="center" wrapText="1"/>
    </xf>
    <xf numFmtId="167" fontId="1" fillId="0" borderId="11" xfId="38" applyNumberFormat="1" applyFont="1" applyFill="1" applyBorder="1" applyAlignment="1" applyProtection="1">
      <alignment horizontal="right" vertical="center" wrapText="1"/>
    </xf>
    <xf numFmtId="164" fontId="42" fillId="0" borderId="11" xfId="47" applyNumberFormat="1" applyFont="1" applyFill="1" applyBorder="1" applyAlignment="1">
      <alignment horizontal="center" vertical="center" wrapText="1"/>
    </xf>
    <xf numFmtId="164" fontId="36" fillId="24" borderId="0"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14" fontId="39" fillId="24" borderId="11" xfId="0" applyNumberFormat="1" applyFont="1" applyFill="1" applyBorder="1" applyAlignment="1">
      <alignment horizontal="center" vertical="center"/>
    </xf>
    <xf numFmtId="0" fontId="37" fillId="0" borderId="0" xfId="0" applyFont="1" applyAlignment="1">
      <alignment horizontal="center" vertical="center" wrapText="1"/>
    </xf>
    <xf numFmtId="0" fontId="37" fillId="0" borderId="0" xfId="0" applyFont="1" applyAlignment="1">
      <alignment horizontal="center" vertical="center"/>
    </xf>
    <xf numFmtId="49" fontId="1" fillId="0" borderId="11" xfId="0" applyNumberFormat="1" applyFont="1" applyFill="1" applyBorder="1" applyAlignment="1">
      <alignment horizontal="center" vertical="center" wrapText="1"/>
    </xf>
    <xf numFmtId="49" fontId="44" fillId="0" borderId="11" xfId="39" applyNumberFormat="1" applyFont="1" applyFill="1" applyBorder="1" applyAlignment="1" applyProtection="1">
      <alignment horizontal="center" vertical="center" wrapText="1"/>
    </xf>
    <xf numFmtId="0" fontId="1" fillId="0" borderId="11" xfId="46" applyNumberFormat="1" applyFont="1" applyFill="1" applyBorder="1" applyAlignment="1" applyProtection="1">
      <alignment horizontal="center" vertical="center"/>
    </xf>
    <xf numFmtId="0" fontId="33" fillId="0" borderId="11" xfId="0" applyNumberFormat="1" applyFont="1" applyFill="1" applyBorder="1" applyAlignment="1" applyProtection="1">
      <alignment horizontal="center" vertical="center" wrapText="1"/>
    </xf>
    <xf numFmtId="166" fontId="33" fillId="0" borderId="11" xfId="38" applyNumberFormat="1" applyFont="1" applyFill="1" applyBorder="1" applyAlignment="1">
      <alignment horizontal="center" vertical="center" wrapText="1"/>
    </xf>
    <xf numFmtId="49" fontId="44" fillId="0" borderId="11" xfId="45" applyNumberFormat="1" applyFont="1" applyFill="1" applyBorder="1" applyAlignment="1" applyProtection="1">
      <alignment horizontal="center" vertical="center" wrapText="1"/>
    </xf>
    <xf numFmtId="164" fontId="33" fillId="0" borderId="11" xfId="0" applyNumberFormat="1" applyFont="1" applyFill="1" applyBorder="1" applyAlignment="1">
      <alignment horizontal="center" vertical="center" wrapText="1"/>
    </xf>
    <xf numFmtId="0" fontId="33" fillId="0" borderId="11" xfId="0" applyFont="1" applyFill="1" applyBorder="1" applyAlignment="1">
      <alignment horizontal="center" vertical="center" wrapText="1"/>
    </xf>
    <xf numFmtId="49" fontId="44" fillId="0" borderId="11" xfId="0" applyNumberFormat="1" applyFont="1" applyFill="1" applyBorder="1" applyAlignment="1" applyProtection="1">
      <alignment horizontal="center" vertical="center" wrapText="1"/>
    </xf>
    <xf numFmtId="0" fontId="33" fillId="0" borderId="11" xfId="46" applyNumberFormat="1" applyFont="1" applyFill="1" applyBorder="1" applyAlignment="1" applyProtection="1">
      <alignment horizontal="center" vertical="center" wrapText="1"/>
    </xf>
    <xf numFmtId="0" fontId="33" fillId="24" borderId="11" xfId="0" applyFont="1" applyFill="1" applyBorder="1" applyAlignment="1">
      <alignment horizontal="center" vertical="center" wrapText="1"/>
    </xf>
    <xf numFmtId="167" fontId="1" fillId="0" borderId="11" xfId="37" applyNumberFormat="1" applyFont="1" applyFill="1" applyBorder="1" applyAlignment="1" applyProtection="1">
      <alignment horizontal="center" vertical="center" wrapText="1"/>
    </xf>
    <xf numFmtId="167" fontId="1" fillId="0" borderId="11" xfId="37" applyNumberFormat="1" applyFont="1" applyFill="1" applyBorder="1" applyAlignment="1" applyProtection="1">
      <alignment horizontal="center" vertical="center"/>
    </xf>
    <xf numFmtId="167" fontId="43" fillId="0" borderId="11" xfId="38" applyNumberFormat="1" applyFont="1" applyFill="1" applyBorder="1" applyAlignment="1" applyProtection="1">
      <alignment horizontal="center" vertical="center" wrapText="1"/>
    </xf>
    <xf numFmtId="167" fontId="44" fillId="0" borderId="11" xfId="0" applyNumberFormat="1" applyFont="1" applyFill="1" applyBorder="1" applyAlignment="1" applyProtection="1">
      <alignment vertical="center" wrapText="1"/>
    </xf>
    <xf numFmtId="165" fontId="1" fillId="0" borderId="11" xfId="37" applyNumberFormat="1" applyFont="1" applyFill="1" applyBorder="1" applyAlignment="1" applyProtection="1">
      <alignment horizontal="center" vertical="center"/>
    </xf>
    <xf numFmtId="4" fontId="43" fillId="0" borderId="11" xfId="38" applyNumberFormat="1" applyFont="1" applyFill="1" applyBorder="1" applyAlignment="1" applyProtection="1">
      <alignment horizontal="center" vertical="center" wrapText="1"/>
    </xf>
    <xf numFmtId="0" fontId="33" fillId="0" borderId="0" xfId="0" applyFont="1" applyFill="1" applyAlignment="1">
      <alignment horizontal="center" vertical="center"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rmal 7" xfId="47"/>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i val="0"/>
        <strike val="0"/>
        <condense val="0"/>
        <extend val="0"/>
        <outline val="0"/>
        <shadow val="0"/>
        <u val="none"/>
        <vertAlign val="baseline"/>
        <sz val="8"/>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8"/>
        <color rgb="FF000000"/>
        <name val="Arial"/>
        <scheme val="none"/>
      </font>
      <numFmt numFmtId="167"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Verdana"/>
        <scheme val="none"/>
      </font>
      <numFmt numFmtId="165"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numFmt numFmtId="165"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64" formatCode="mmm/yyyy"/>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6" formatCode="d\.m\.yyyy\ &quot;г.&quo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2:P14" totalsRowShown="0" headerRowDxfId="20" dataDxfId="18" headerRowBorderDxfId="19" tableBorderDxfId="17" totalsRowBorderDxfId="16">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13"/>
    <tableColumn id="4" name="Отраслова принадлежност КИД / Economic activity code" dataDxfId="12"/>
    <tableColumn id="5" name="Дата на сключване на договора / _x000a_Operation start date" dataDxfId="11"/>
    <tableColumn id="6" name="Продължителност на изпълнение (в месеци) / _x000a_Period of implementation (months)" dataDxfId="10" dataCellStyle="Normal 2"/>
    <tableColumn id="7" name="Дата на планирано приключване на изпълнението / _x000a_Expected date of completion" dataDxfId="9">
      <calculatedColumnFormula>E3+(F3*31)</calculatedColumnFormula>
    </tableColumn>
    <tableColumn id="8" name="Обобщение на операцията / _x000a_Summary of the operation" dataDxfId="8"/>
    <tableColumn id="9" name="Наименование на проекта /_x000a_Name of operation " dataDxfId="7"/>
    <tableColumn id="10" name="Място на изпълнение / Place of implementation" dataDxfId="6"/>
    <tableColumn id="11" name="Област на интервенция / _x000a_Category of intervention" dataDxfId="5"/>
    <tableColumn id="12" name="Общ размер на допустимите разходи (в лева) /Total eligible expenditure (in BGN)" dataDxfId="4"/>
    <tableColumn id="13" name="Размер на БФП (в лева) / Amount of the grant (in BGN)" dataDxfId="3"/>
    <tableColumn id="16" name="Размер на съфинансирането от бенефициера (в лева) / Amount of contribution by the beneficiary (in BGN)" dataDxfId="2" dataCellStyle="Normal 4">
      <calculatedColumnFormula>L3-M3</calculatedColumnFormula>
    </tableColumn>
    <tableColumn id="15" name="Размер на съфинансирането от Съюза (в лева) / Union co-financing (in BGN)" dataDxfId="1">
      <calculatedColumnFormula>Table1[[#This Row],[Размер на БФП (в лева) / Amount of the grant (in BGN)]]*0.85</calculatedColumnFormula>
    </tableColumn>
    <tableColumn id="14" name="Процент на съфинансиране от Съюза /Union co-financing rate" dataDxfId="0">
      <calculatedColumnFormula>Table1[[#This Row],[Размер на съфинансирането от Съюза (в лева) / Union co-financing (in BGN)]]/Table1[[#This Row],[Размер на БФП (в лева) /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9"/>
  <sheetViews>
    <sheetView tabSelected="1" view="pageBreakPreview" zoomScale="70" zoomScaleNormal="70" zoomScaleSheetLayoutView="70" workbookViewId="0">
      <selection activeCell="K13" sqref="K13"/>
    </sheetView>
  </sheetViews>
  <sheetFormatPr defaultRowHeight="11.25" x14ac:dyDescent="0.2"/>
  <cols>
    <col min="1" max="1" width="20.42578125" style="2" customWidth="1"/>
    <col min="2" max="2" width="14.42578125" style="3" customWidth="1"/>
    <col min="3" max="3" width="13.5703125" style="4" customWidth="1"/>
    <col min="4" max="4" width="18.42578125" style="2" customWidth="1"/>
    <col min="5" max="5" width="16.28515625" style="2" customWidth="1"/>
    <col min="6" max="6" width="17" style="2" customWidth="1"/>
    <col min="7" max="7" width="19" style="10" customWidth="1"/>
    <col min="8" max="8" width="55.140625" style="2" customWidth="1"/>
    <col min="9" max="9" width="26.28515625" style="2" customWidth="1"/>
    <col min="10" max="10" width="16.7109375" style="2" customWidth="1"/>
    <col min="11" max="11" width="22.7109375" style="1" customWidth="1"/>
    <col min="12" max="12" width="18.28515625" style="4" customWidth="1"/>
    <col min="13" max="13" width="18.85546875" style="4" customWidth="1"/>
    <col min="14" max="15" width="18.28515625" style="4" customWidth="1"/>
    <col min="16" max="16" width="18.7109375" style="4" customWidth="1"/>
    <col min="17" max="16384" width="9.140625" style="2"/>
  </cols>
  <sheetData>
    <row r="1" spans="1:18" ht="253.5" customHeight="1" x14ac:dyDescent="0.2">
      <c r="A1" s="69" t="s">
        <v>18</v>
      </c>
      <c r="B1" s="70"/>
      <c r="C1" s="70"/>
      <c r="D1" s="70"/>
      <c r="E1" s="70"/>
      <c r="F1" s="70"/>
      <c r="G1" s="70"/>
      <c r="H1" s="70"/>
      <c r="I1" s="70"/>
      <c r="J1" s="70"/>
      <c r="K1" s="70"/>
      <c r="L1" s="70"/>
      <c r="M1" s="70"/>
      <c r="N1" s="70"/>
      <c r="O1" s="70"/>
      <c r="P1" s="70"/>
    </row>
    <row r="2" spans="1:18" s="8" customFormat="1" ht="73.5" customHeight="1" x14ac:dyDescent="0.2">
      <c r="A2" s="17" t="s">
        <v>0</v>
      </c>
      <c r="B2" s="6" t="s">
        <v>1</v>
      </c>
      <c r="C2" s="6" t="s">
        <v>2</v>
      </c>
      <c r="D2" s="6" t="s">
        <v>3</v>
      </c>
      <c r="E2" s="6" t="s">
        <v>8</v>
      </c>
      <c r="F2" s="15" t="s">
        <v>9</v>
      </c>
      <c r="G2" s="9" t="s">
        <v>10</v>
      </c>
      <c r="H2" s="6" t="s">
        <v>4</v>
      </c>
      <c r="I2" s="6" t="s">
        <v>11</v>
      </c>
      <c r="J2" s="6" t="s">
        <v>5</v>
      </c>
      <c r="K2" s="6" t="s">
        <v>13</v>
      </c>
      <c r="L2" s="6" t="s">
        <v>12</v>
      </c>
      <c r="M2" s="6" t="s">
        <v>6</v>
      </c>
      <c r="N2" s="7" t="s">
        <v>7</v>
      </c>
      <c r="O2" s="7" t="s">
        <v>14</v>
      </c>
      <c r="P2" s="7" t="s">
        <v>15</v>
      </c>
    </row>
    <row r="3" spans="1:18" s="8" customFormat="1" ht="204" hidden="1" x14ac:dyDescent="0.2">
      <c r="A3" s="55" t="s">
        <v>23</v>
      </c>
      <c r="B3" s="55" t="s">
        <v>24</v>
      </c>
      <c r="C3" s="56" t="s">
        <v>25</v>
      </c>
      <c r="D3" s="57" t="s">
        <v>26</v>
      </c>
      <c r="E3" s="58">
        <v>43374</v>
      </c>
      <c r="F3" s="59" t="s">
        <v>27</v>
      </c>
      <c r="G3" s="51">
        <v>43922</v>
      </c>
      <c r="H3" s="52" t="s">
        <v>28</v>
      </c>
      <c r="I3" s="55" t="s">
        <v>29</v>
      </c>
      <c r="J3" s="60" t="s">
        <v>30</v>
      </c>
      <c r="K3" s="52" t="s">
        <v>22</v>
      </c>
      <c r="L3" s="63">
        <v>181440.42</v>
      </c>
      <c r="M3" s="63">
        <v>163296.39000000001</v>
      </c>
      <c r="N3" s="64">
        <v>18144.03</v>
      </c>
      <c r="O3" s="62">
        <v>138801.92000000001</v>
      </c>
      <c r="P3" s="53">
        <v>0.85</v>
      </c>
    </row>
    <row r="4" spans="1:18" s="8" customFormat="1" ht="139.5" hidden="1" customHeight="1" x14ac:dyDescent="0.2">
      <c r="A4" s="55" t="s">
        <v>31</v>
      </c>
      <c r="B4" s="55" t="s">
        <v>32</v>
      </c>
      <c r="C4" s="56" t="s">
        <v>33</v>
      </c>
      <c r="D4" s="57" t="s">
        <v>34</v>
      </c>
      <c r="E4" s="58">
        <v>43377</v>
      </c>
      <c r="F4" s="61">
        <v>12</v>
      </c>
      <c r="G4" s="51">
        <v>43742</v>
      </c>
      <c r="H4" s="52" t="s">
        <v>35</v>
      </c>
      <c r="I4" s="55" t="s">
        <v>36</v>
      </c>
      <c r="J4" s="60" t="s">
        <v>30</v>
      </c>
      <c r="K4" s="52" t="s">
        <v>37</v>
      </c>
      <c r="L4" s="63">
        <v>377633.81</v>
      </c>
      <c r="M4" s="63">
        <v>339870.43</v>
      </c>
      <c r="N4" s="64">
        <v>37763.379999999997</v>
      </c>
      <c r="O4" s="62">
        <v>288889.86</v>
      </c>
      <c r="P4" s="53">
        <v>0.85</v>
      </c>
    </row>
    <row r="5" spans="1:18" s="8" customFormat="1" ht="409.5" x14ac:dyDescent="0.2">
      <c r="A5" s="72" t="s">
        <v>60</v>
      </c>
      <c r="B5" s="72" t="s">
        <v>67</v>
      </c>
      <c r="C5" s="73">
        <v>120541377</v>
      </c>
      <c r="D5" s="74" t="s">
        <v>68</v>
      </c>
      <c r="E5" s="75" t="s">
        <v>63</v>
      </c>
      <c r="F5" s="76" t="s">
        <v>27</v>
      </c>
      <c r="G5" s="77" t="s">
        <v>64</v>
      </c>
      <c r="H5" s="78" t="s">
        <v>69</v>
      </c>
      <c r="I5" s="79" t="s">
        <v>70</v>
      </c>
      <c r="J5" s="80" t="s">
        <v>71</v>
      </c>
      <c r="K5" s="81" t="s">
        <v>72</v>
      </c>
      <c r="L5" s="83">
        <v>912400</v>
      </c>
      <c r="M5" s="83">
        <v>547440</v>
      </c>
      <c r="N5" s="84">
        <f>L5-M5</f>
        <v>364960</v>
      </c>
      <c r="O5" s="85">
        <f>Table1[[#This Row],[Размер на БФП (в лева) / Amount of the grant (in BGN)]]*0.85</f>
        <v>465324</v>
      </c>
      <c r="P5" s="53">
        <f>Table1[[#This Row],[Размер на съфинансирането от Съюза (в лева) / Union co-financing (in BGN)]]/Table1[[#This Row],[Размер на БФП (в лева) / Amount of the grant (in BGN)]]</f>
        <v>0.85</v>
      </c>
    </row>
    <row r="6" spans="1:18" s="8" customFormat="1" ht="255" x14ac:dyDescent="0.2">
      <c r="A6" s="55" t="s">
        <v>38</v>
      </c>
      <c r="B6" s="55" t="s">
        <v>39</v>
      </c>
      <c r="C6" s="56" t="s">
        <v>40</v>
      </c>
      <c r="D6" s="57" t="s">
        <v>41</v>
      </c>
      <c r="E6" s="58" t="s">
        <v>42</v>
      </c>
      <c r="F6" s="61">
        <v>12</v>
      </c>
      <c r="G6" s="71" t="s">
        <v>43</v>
      </c>
      <c r="H6" s="52" t="s">
        <v>44</v>
      </c>
      <c r="I6" s="55" t="s">
        <v>45</v>
      </c>
      <c r="J6" s="60" t="s">
        <v>46</v>
      </c>
      <c r="K6" s="52" t="s">
        <v>22</v>
      </c>
      <c r="L6" s="63">
        <v>378960</v>
      </c>
      <c r="M6" s="63">
        <v>341064</v>
      </c>
      <c r="N6" s="64">
        <v>37896</v>
      </c>
      <c r="O6" s="62">
        <v>289904.39</v>
      </c>
      <c r="P6" s="53">
        <v>0.85</v>
      </c>
    </row>
    <row r="7" spans="1:18" s="8" customFormat="1" ht="293.25" x14ac:dyDescent="0.2">
      <c r="A7" s="72" t="s">
        <v>56</v>
      </c>
      <c r="B7" s="72" t="s">
        <v>61</v>
      </c>
      <c r="C7" s="73">
        <v>811200024</v>
      </c>
      <c r="D7" s="74" t="s">
        <v>62</v>
      </c>
      <c r="E7" s="75" t="s">
        <v>63</v>
      </c>
      <c r="F7" s="76" t="s">
        <v>27</v>
      </c>
      <c r="G7" s="77" t="s">
        <v>64</v>
      </c>
      <c r="H7" s="78" t="s">
        <v>65</v>
      </c>
      <c r="I7" s="79" t="s">
        <v>66</v>
      </c>
      <c r="J7" s="80" t="s">
        <v>55</v>
      </c>
      <c r="K7" s="81" t="s">
        <v>22</v>
      </c>
      <c r="L7" s="83">
        <v>389927.28</v>
      </c>
      <c r="M7" s="86">
        <v>350934.56</v>
      </c>
      <c r="N7" s="87">
        <f>L7-M7</f>
        <v>38992.72000000003</v>
      </c>
      <c r="O7" s="85">
        <f>Table1[[#This Row],[Размер на БФП (в лева) / Amount of the grant (in BGN)]]*0.85</f>
        <v>298294.37599999999</v>
      </c>
      <c r="P7" s="53">
        <f>Table1[[#This Row],[Размер на съфинансирането от Съюза (в лева) / Union co-financing (in BGN)]]/Table1[[#This Row],[Размер на БФП (в лева) / Amount of the grant (in BGN)]]</f>
        <v>0.85</v>
      </c>
    </row>
    <row r="8" spans="1:18" s="8" customFormat="1" ht="357" x14ac:dyDescent="0.2">
      <c r="A8" s="72" t="s">
        <v>57</v>
      </c>
      <c r="B8" s="72" t="s">
        <v>73</v>
      </c>
      <c r="C8" s="73">
        <v>811183774</v>
      </c>
      <c r="D8" s="74" t="s">
        <v>74</v>
      </c>
      <c r="E8" s="75" t="s">
        <v>63</v>
      </c>
      <c r="F8" s="76" t="s">
        <v>75</v>
      </c>
      <c r="G8" s="77" t="s">
        <v>76</v>
      </c>
      <c r="H8" s="78" t="s">
        <v>77</v>
      </c>
      <c r="I8" s="79" t="s">
        <v>78</v>
      </c>
      <c r="J8" s="80" t="s">
        <v>79</v>
      </c>
      <c r="K8" s="81" t="s">
        <v>22</v>
      </c>
      <c r="L8" s="83">
        <v>351569</v>
      </c>
      <c r="M8" s="83">
        <v>316412.09999999998</v>
      </c>
      <c r="N8" s="84">
        <f>L8-M8</f>
        <v>35156.900000000023</v>
      </c>
      <c r="O8" s="85">
        <v>268950.28000000003</v>
      </c>
      <c r="P8" s="53">
        <f>Table1[[#This Row],[Размер на съфинансирането от Съюза (в лева) / Union co-financing (in BGN)]]/Table1[[#This Row],[Размер на БФП (в лева) / Amount of the grant (in BGN)]]</f>
        <v>0.84999998419782319</v>
      </c>
    </row>
    <row r="9" spans="1:18" s="8" customFormat="1" ht="267.75" x14ac:dyDescent="0.2">
      <c r="A9" s="72" t="s">
        <v>47</v>
      </c>
      <c r="B9" s="72" t="s">
        <v>48</v>
      </c>
      <c r="C9" s="73">
        <v>101683450</v>
      </c>
      <c r="D9" s="74" t="s">
        <v>49</v>
      </c>
      <c r="E9" s="75" t="s">
        <v>50</v>
      </c>
      <c r="F9" s="76" t="s">
        <v>51</v>
      </c>
      <c r="G9" s="77" t="s">
        <v>52</v>
      </c>
      <c r="H9" s="78" t="s">
        <v>53</v>
      </c>
      <c r="I9" s="79" t="s">
        <v>54</v>
      </c>
      <c r="J9" s="80" t="s">
        <v>55</v>
      </c>
      <c r="K9" s="81" t="s">
        <v>22</v>
      </c>
      <c r="L9" s="82">
        <v>389559</v>
      </c>
      <c r="M9" s="83">
        <v>350603.1</v>
      </c>
      <c r="N9" s="84">
        <v>38955.9</v>
      </c>
      <c r="O9" s="85">
        <v>298012.63</v>
      </c>
      <c r="P9" s="53">
        <f>Table1[[#This Row],[Размер на съфинансирането от Съюза (в лева) / Union co-financing (in BGN)]]/Table1[[#This Row],[Размер на БФП (в лева) / Amount of the grant (in BGN)]]</f>
        <v>0.84999998573885982</v>
      </c>
    </row>
    <row r="10" spans="1:18" s="88" customFormat="1" ht="255" x14ac:dyDescent="0.2">
      <c r="A10" s="72" t="s">
        <v>58</v>
      </c>
      <c r="B10" s="72" t="s">
        <v>80</v>
      </c>
      <c r="C10" s="73">
        <v>200388665</v>
      </c>
      <c r="D10" s="74" t="s">
        <v>41</v>
      </c>
      <c r="E10" s="75" t="s">
        <v>63</v>
      </c>
      <c r="F10" s="76" t="s">
        <v>81</v>
      </c>
      <c r="G10" s="77" t="s">
        <v>82</v>
      </c>
      <c r="H10" s="78" t="s">
        <v>83</v>
      </c>
      <c r="I10" s="79" t="s">
        <v>84</v>
      </c>
      <c r="J10" s="80" t="s">
        <v>79</v>
      </c>
      <c r="K10" s="81" t="s">
        <v>22</v>
      </c>
      <c r="L10" s="83">
        <v>386611.76</v>
      </c>
      <c r="M10" s="83">
        <v>347950.58</v>
      </c>
      <c r="N10" s="84">
        <f>L10-M10</f>
        <v>38661.179999999993</v>
      </c>
      <c r="O10" s="85">
        <v>295757.98</v>
      </c>
      <c r="P10" s="53">
        <f>Table1[[#This Row],[Размер на съфинансирането от Съюза (в лева) / Union co-financing (in BGN)]]/Table1[[#This Row],[Размер на БФП (в лева) / Amount of the grant (in BGN)]]</f>
        <v>0.8499999626383723</v>
      </c>
    </row>
    <row r="11" spans="1:18" s="88" customFormat="1" ht="369.75" x14ac:dyDescent="0.2">
      <c r="A11" s="72" t="s">
        <v>59</v>
      </c>
      <c r="B11" s="72" t="s">
        <v>85</v>
      </c>
      <c r="C11" s="73">
        <v>200826455</v>
      </c>
      <c r="D11" s="74" t="s">
        <v>62</v>
      </c>
      <c r="E11" s="75" t="s">
        <v>63</v>
      </c>
      <c r="F11" s="76" t="s">
        <v>86</v>
      </c>
      <c r="G11" s="77" t="s">
        <v>87</v>
      </c>
      <c r="H11" s="78" t="s">
        <v>88</v>
      </c>
      <c r="I11" s="79" t="s">
        <v>89</v>
      </c>
      <c r="J11" s="80" t="s">
        <v>79</v>
      </c>
      <c r="K11" s="81" t="s">
        <v>22</v>
      </c>
      <c r="L11" s="83">
        <v>390998.1</v>
      </c>
      <c r="M11" s="83">
        <v>239564.53</v>
      </c>
      <c r="N11" s="84">
        <f>L11-M11</f>
        <v>151433.56999999998</v>
      </c>
      <c r="O11" s="85">
        <f>Table1[[#This Row],[Размер на БФП (в лева) / Amount of the grant (in BGN)]]*0.85</f>
        <v>203629.8505</v>
      </c>
      <c r="P11" s="53">
        <f>Table1[[#This Row],[Размер на съфинансирането от Съюза (в лева) / Union co-financing (in BGN)]]/Table1[[#This Row],[Размер на БФП (в лева) / Amount of the grant (in BGN)]]</f>
        <v>0.85</v>
      </c>
    </row>
    <row r="12" spans="1:18" s="25" customFormat="1" ht="143.25" customHeight="1" x14ac:dyDescent="0.2">
      <c r="A12" s="11"/>
      <c r="B12" s="11"/>
      <c r="C12" s="18"/>
      <c r="D12" s="12"/>
      <c r="E12" s="13"/>
      <c r="F12" s="66"/>
      <c r="G12" s="65" t="s">
        <v>17</v>
      </c>
      <c r="H12" s="54" t="s">
        <v>21</v>
      </c>
      <c r="I12" s="11"/>
      <c r="J12" s="19"/>
      <c r="K12" s="20" t="s">
        <v>16</v>
      </c>
      <c r="L12" s="21"/>
      <c r="M12" s="21"/>
      <c r="N12" s="21"/>
      <c r="O12" s="22"/>
      <c r="P12" s="23"/>
      <c r="Q12" s="24"/>
    </row>
    <row r="13" spans="1:18" s="25" customFormat="1" ht="81" customHeight="1" x14ac:dyDescent="0.2">
      <c r="A13" s="26"/>
      <c r="B13" s="26"/>
      <c r="C13" s="27"/>
      <c r="D13" s="28"/>
      <c r="E13" s="29"/>
      <c r="F13" s="47"/>
      <c r="G13" s="49" t="s">
        <v>19</v>
      </c>
      <c r="H13" s="50"/>
      <c r="I13" s="31"/>
      <c r="J13" s="28"/>
      <c r="K13" s="30"/>
      <c r="L13" s="32"/>
      <c r="M13" s="32"/>
      <c r="N13" s="33"/>
      <c r="O13" s="34"/>
      <c r="P13" s="35"/>
      <c r="Q13" s="36"/>
      <c r="R13" s="37"/>
    </row>
    <row r="14" spans="1:18" s="25" customFormat="1" ht="43.5" customHeight="1" x14ac:dyDescent="0.2">
      <c r="A14" s="38"/>
      <c r="B14" s="38"/>
      <c r="C14" s="39"/>
      <c r="D14" s="40"/>
      <c r="E14" s="41"/>
      <c r="F14" s="48"/>
      <c r="G14" s="49" t="s">
        <v>20</v>
      </c>
      <c r="H14" s="68" t="s">
        <v>90</v>
      </c>
      <c r="I14" s="42"/>
      <c r="J14" s="40"/>
      <c r="K14" s="67"/>
      <c r="L14" s="43"/>
      <c r="M14" s="43"/>
      <c r="N14" s="44"/>
      <c r="O14" s="45"/>
      <c r="P14" s="46"/>
      <c r="Q14" s="24"/>
    </row>
    <row r="15" spans="1:18" x14ac:dyDescent="0.2">
      <c r="A15" s="14"/>
      <c r="D15" s="14"/>
      <c r="E15" s="14"/>
      <c r="F15" s="14"/>
      <c r="G15" s="16"/>
      <c r="H15" s="14"/>
      <c r="I15" s="14"/>
      <c r="J15" s="14"/>
      <c r="K15" s="5"/>
      <c r="Q15" s="14"/>
    </row>
    <row r="16" spans="1:18" x14ac:dyDescent="0.2">
      <c r="A16" s="14"/>
      <c r="D16" s="14"/>
      <c r="E16" s="14"/>
      <c r="F16" s="14"/>
      <c r="I16" s="14"/>
      <c r="J16" s="14"/>
      <c r="K16" s="5"/>
      <c r="Q16" s="14"/>
    </row>
    <row r="17" spans="1:17" x14ac:dyDescent="0.2">
      <c r="A17" s="14"/>
      <c r="D17" s="14"/>
      <c r="E17" s="14"/>
      <c r="F17" s="14"/>
      <c r="I17" s="14"/>
      <c r="J17" s="14"/>
      <c r="K17" s="5"/>
      <c r="Q17" s="14"/>
    </row>
    <row r="18" spans="1:17" x14ac:dyDescent="0.2">
      <c r="I18" s="14"/>
      <c r="J18" s="14"/>
      <c r="K18" s="5"/>
      <c r="Q18" s="14"/>
    </row>
    <row r="19" spans="1:17" x14ac:dyDescent="0.2">
      <c r="I19" s="14"/>
      <c r="J19" s="14"/>
      <c r="K19" s="5"/>
      <c r="Q19" s="14"/>
    </row>
  </sheetData>
  <mergeCells count="1">
    <mergeCell ref="A1:P1"/>
  </mergeCells>
  <phoneticPr fontId="21" type="noConversion"/>
  <pageMargins left="0.19685039370078741" right="0.11811023622047245" top="0.74803149606299213" bottom="0.55118110236220474" header="0.31496062992125984" footer="0.31496062992125984"/>
  <pageSetup paperSize="9" scale="44" fitToHeight="0" orientation="landscape" horizontalDpi="4294967294" verticalDpi="4294967294" r:id="rId1"/>
  <headerFooter alignWithMargins="0"/>
  <colBreaks count="1" manualBreakCount="1">
    <brk id="16"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IANMSP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User</cp:lastModifiedBy>
  <cp:lastPrinted>2018-10-19T06:34:17Z</cp:lastPrinted>
  <dcterms:created xsi:type="dcterms:W3CDTF">2008-09-17T07:28:51Z</dcterms:created>
  <dcterms:modified xsi:type="dcterms:W3CDTF">2019-04-23T13:08:36Z</dcterms:modified>
</cp:coreProperties>
</file>