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20" windowWidth="12315" windowHeight="8040"/>
  </bookViews>
  <sheets>
    <sheet name="Sheet1" sheetId="1" r:id="rId1"/>
  </sheets>
  <definedNames>
    <definedName name="_xlnm.Print_Area" localSheetId="0">Sheet1!$A$1:$P$54</definedName>
  </definedNames>
  <calcPr calcId="145621"/>
</workbook>
</file>

<file path=xl/calcChain.xml><?xml version="1.0" encoding="utf-8"?>
<calcChain xmlns="http://schemas.openxmlformats.org/spreadsheetml/2006/main">
  <c r="N13" i="1" l="1"/>
  <c r="N8" i="1"/>
  <c r="N9" i="1"/>
  <c r="N10" i="1"/>
  <c r="N11" i="1"/>
  <c r="N14" i="1"/>
  <c r="N15" i="1"/>
  <c r="O13" i="1"/>
  <c r="P13" i="1" s="1"/>
  <c r="O8" i="1"/>
  <c r="P8" i="1" s="1"/>
  <c r="O9" i="1"/>
  <c r="P9" i="1" s="1"/>
  <c r="O10" i="1"/>
  <c r="P10" i="1" s="1"/>
  <c r="O11" i="1"/>
  <c r="P11" i="1" s="1"/>
  <c r="O14" i="1"/>
  <c r="P14" i="1" s="1"/>
  <c r="O15" i="1"/>
  <c r="P15" i="1" s="1"/>
  <c r="N4" i="1"/>
  <c r="N5" i="1"/>
  <c r="N6" i="1"/>
  <c r="O4" i="1"/>
  <c r="P4" i="1" s="1"/>
  <c r="O5" i="1"/>
  <c r="P5" i="1" s="1"/>
  <c r="O6" i="1"/>
  <c r="P6" i="1" s="1"/>
  <c r="N7" i="1"/>
  <c r="O7" i="1"/>
  <c r="P7" i="1" s="1"/>
  <c r="N53" i="1"/>
  <c r="N12" i="1"/>
  <c r="O53" i="1"/>
  <c r="P53" i="1" s="1"/>
  <c r="O12" i="1"/>
  <c r="P12" i="1" s="1"/>
  <c r="N46" i="1" l="1"/>
  <c r="N39" i="1"/>
  <c r="N49" i="1"/>
  <c r="N50" i="1"/>
  <c r="N51" i="1"/>
  <c r="N40" i="1"/>
  <c r="N41" i="1"/>
  <c r="O46" i="1"/>
  <c r="P46" i="1" s="1"/>
  <c r="O39" i="1"/>
  <c r="P39" i="1" s="1"/>
  <c r="O49" i="1"/>
  <c r="P49" i="1" s="1"/>
  <c r="O50" i="1"/>
  <c r="P50" i="1" s="1"/>
  <c r="O51" i="1"/>
  <c r="P51" i="1" s="1"/>
  <c r="O40" i="1"/>
  <c r="P40" i="1" s="1"/>
  <c r="O41" i="1"/>
  <c r="P41" i="1" s="1"/>
  <c r="N42" i="1"/>
  <c r="N54" i="1"/>
  <c r="N44" i="1"/>
  <c r="O42" i="1"/>
  <c r="P42" i="1" s="1"/>
  <c r="O54" i="1"/>
  <c r="P54" i="1" s="1"/>
  <c r="O44" i="1"/>
  <c r="P44" i="1" s="1"/>
  <c r="N25" i="1" l="1"/>
  <c r="N43" i="1"/>
  <c r="N37" i="1"/>
  <c r="O25" i="1"/>
  <c r="P25" i="1" s="1"/>
  <c r="O43" i="1"/>
  <c r="P43" i="1" s="1"/>
  <c r="O37" i="1"/>
  <c r="P37" i="1" s="1"/>
  <c r="N38" i="1"/>
  <c r="N45" i="1"/>
  <c r="N47" i="1"/>
  <c r="O38" i="1"/>
  <c r="P38" i="1" s="1"/>
  <c r="O45" i="1"/>
  <c r="P45" i="1" s="1"/>
  <c r="O47" i="1"/>
  <c r="P47" i="1" s="1"/>
  <c r="N20" i="1" l="1"/>
  <c r="N26" i="1"/>
  <c r="N28" i="1"/>
  <c r="N29" i="1"/>
  <c r="N31" i="1"/>
  <c r="N35" i="1"/>
  <c r="N27" i="1"/>
  <c r="N30" i="1"/>
  <c r="O20" i="1"/>
  <c r="O26" i="1"/>
  <c r="O28" i="1"/>
  <c r="P28" i="1" s="1"/>
  <c r="O29" i="1"/>
  <c r="P29" i="1" s="1"/>
  <c r="O31" i="1"/>
  <c r="P31" i="1" s="1"/>
  <c r="O35" i="1"/>
  <c r="P35" i="1" s="1"/>
  <c r="O27" i="1"/>
  <c r="P27" i="1" s="1"/>
  <c r="O30" i="1"/>
  <c r="P30" i="1" s="1"/>
  <c r="P20" i="1"/>
  <c r="P26" i="1"/>
  <c r="N16" i="1" l="1"/>
  <c r="N17" i="1"/>
  <c r="N18" i="1"/>
  <c r="O16" i="1"/>
  <c r="P16" i="1" s="1"/>
  <c r="O17" i="1"/>
  <c r="P17" i="1" s="1"/>
  <c r="O18" i="1"/>
  <c r="P18" i="1" s="1"/>
  <c r="N21" i="1"/>
  <c r="N22" i="1"/>
  <c r="N23" i="1"/>
  <c r="N19" i="1"/>
  <c r="O21" i="1"/>
  <c r="P21" i="1" s="1"/>
  <c r="O22" i="1"/>
  <c r="P22" i="1" s="1"/>
  <c r="O23" i="1"/>
  <c r="P23" i="1" s="1"/>
  <c r="O19" i="1"/>
  <c r="P19" i="1" s="1"/>
  <c r="N32" i="1"/>
  <c r="N33" i="1"/>
  <c r="N34" i="1"/>
  <c r="N36" i="1"/>
  <c r="O32" i="1"/>
  <c r="P32" i="1" s="1"/>
  <c r="O33" i="1"/>
  <c r="P33" i="1" s="1"/>
  <c r="O34" i="1"/>
  <c r="P34" i="1" s="1"/>
  <c r="O36" i="1"/>
  <c r="P36" i="1" s="1"/>
  <c r="N24" i="1" l="1"/>
  <c r="O24" i="1"/>
  <c r="P24" i="1" s="1"/>
  <c r="N48" i="1"/>
  <c r="O48" i="1"/>
  <c r="P48" i="1" s="1"/>
  <c r="N52" i="1"/>
  <c r="O52" i="1"/>
  <c r="P52" i="1" s="1"/>
</calcChain>
</file>

<file path=xl/sharedStrings.xml><?xml version="1.0" encoding="utf-8"?>
<sst xmlns="http://schemas.openxmlformats.org/spreadsheetml/2006/main" count="456" uniqueCount="301">
  <si>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</si>
  <si>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</si>
  <si>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</si>
  <si>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</si>
  <si>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</si>
  <si>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</si>
  <si>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</si>
  <si>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</si>
  <si>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</si>
  <si>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</si>
  <si>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</si>
  <si>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</si>
  <si>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</si>
  <si>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</si>
  <si>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</si>
  <si>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</si>
  <si>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18</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</si>
  <si>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</si>
  <si>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гр.Благоевград</t>
  </si>
  <si>
    <t>86.90 Други дейности по хуманно здравеопазване</t>
  </si>
  <si>
    <t>гр.Дупница</t>
  </si>
  <si>
    <t>86.22 Дейност на лекари специалисти</t>
  </si>
  <si>
    <t>14</t>
  </si>
  <si>
    <t>71.11 Архитектурни дейности</t>
  </si>
  <si>
    <t>гр.Враца</t>
  </si>
  <si>
    <t>71.12 Инженерни дейности и технически консултации</t>
  </si>
  <si>
    <t>25.62 Механично обработване на метал</t>
  </si>
  <si>
    <t>12</t>
  </si>
  <si>
    <t>гр.Шумен</t>
  </si>
  <si>
    <t>гр.Плевен</t>
  </si>
  <si>
    <t>гр.Ловеч</t>
  </si>
  <si>
    <t>60.20 Създаване и излъчване на телевизионни програми</t>
  </si>
  <si>
    <t>13</t>
  </si>
  <si>
    <t>86.23 Дейност на лекари по дентална медицина</t>
  </si>
  <si>
    <t>гр.Монтана</t>
  </si>
  <si>
    <t>16.29 Производство на други изделия от дървен материал; производство на изделия от корк, слама и материали за плетене</t>
  </si>
  <si>
    <t>74.10 Специализирани дейности в областта на дизайна</t>
  </si>
  <si>
    <t>гр.Сливен</t>
  </si>
  <si>
    <t>14.13 Производство на горно облекло, без работно</t>
  </si>
  <si>
    <t>гр.Гоце Делчев</t>
  </si>
  <si>
    <t>16</t>
  </si>
  <si>
    <t>гр.Кюстендил</t>
  </si>
  <si>
    <t>BG16RFOP002-2.024-1152</t>
  </si>
  <si>
    <t>BG16RFOP002-2.024-1258</t>
  </si>
  <si>
    <t>BG16RFOP002-2.024-1459</t>
  </si>
  <si>
    <t>BG16RFOP002-2.024-1643</t>
  </si>
  <si>
    <t>BG16RFOP002-2.024-1778</t>
  </si>
  <si>
    <t>BG16RFOP002-2.024-2030</t>
  </si>
  <si>
    <t>САМОСТОЯТЕЛНА МЕДИКО-ТЕХНИЧЕСКА ЛАБОРАТОРИЯ ПРИТИ СМАЙЛ ДЕНТА ЛАБ ЕООД</t>
  </si>
  <si>
    <t xml:space="preserve">АБСТА ПРОЕКТ-ДИЗАЙН ООД
</t>
  </si>
  <si>
    <t>ГАЛЕМБРО ООД</t>
  </si>
  <si>
    <t>ИНДИВИДУАЛНА ПРАКТИКА ЗА СПЕЦИАЛИЗИРАНА МЕДИЦИНСКА ПОМОЩ ПО АКУШЕРСТВО И ГИНЕКОЛОГИЯ – РУМЯНА КОСТАДИНОВА ЕООД</t>
  </si>
  <si>
    <t>ВАРНА АРХ ПРО ЕООД</t>
  </si>
  <si>
    <t>НАЦИОНАЛНА ЛАБОРАТОРИЯ ЕЕ ЕООД</t>
  </si>
  <si>
    <t>Създаване и развитие на самостоятелна медико-техническа лаборатория</t>
  </si>
  <si>
    <t xml:space="preserve">Насърчаване на предприемачеството в  "АБСТА ПРОЕКТ-ДИЗАЙН" ООД
</t>
  </si>
  <si>
    <t>"Създаване и развитие на предприемаческата идея на фирма "ГАЛЕМБРО" ООД"</t>
  </si>
  <si>
    <t>Грижа за майката</t>
  </si>
  <si>
    <t>Реализиране на предприемаческа идея на "ВАРНА АРХ ПРО" ЕООД</t>
  </si>
  <si>
    <t>Реализиране на предприемаческата идея на предприятие "НАЦИОНАЛНА ЛАБОРАТОРИЯ ЕЕ" ЕООД.</t>
  </si>
  <si>
    <t>BG16RFOP002-2.024-1461</t>
  </si>
  <si>
    <t>БЕЪР ДИДЖИТАЛ АРТ ООД</t>
  </si>
  <si>
    <t>Създаване на архитектурно студио от БЕЪР ДИДЖИТЪЛ АРТ</t>
  </si>
  <si>
    <t>14.19 Производство на друго облекло и допълнения за облекло</t>
  </si>
  <si>
    <t>32.50 Производство на медицински и зъболекарски инструменти и средства</t>
  </si>
  <si>
    <t>BG16RFOP002-2.024-1504</t>
  </si>
  <si>
    <t xml:space="preserve">2 + 1 АРХИТЕКТИ ЕООД
</t>
  </si>
  <si>
    <t>Реализиране на предприемаческа идея на "2 + 1 архитекти" ЕООД</t>
  </si>
  <si>
    <t>Целта е лабораторията е да проектира, разработи и предложи иновативни консултации и услуги, като се превърне в място за комплексно оценяване (One stop lab) на продуктите на различни производители. Електро уредите не само ще бъдат проектирани и тествани (сертифицирани на следващ етап), но и ще могат да се сравняват и с други подобни продукти, които са тествани при същите условия и със същата екипировка. Допълнително ще се предлагат услуги за окомплектоване с необходимата документация (продуктов фиш, енергиен етикет, инструкции и др.) изисквани с Директиви 2012/27/EU, 2014/30/EU, 2014/35/EU и др. Следвайки „Синьото ръководство за производители за CE маркировка“, ще се дават консултации кои стандарти са приложими за съответния уред. Използвайки „Калкулатора за Енергиен Етикет“ и изискванията на „Енергийното Етикетиране“, „Екодизайн“ и „Енергийната Програма „Звезда““ регулирани с Европейската рамка за енергийно етикетиране 2017/1369 ще се оценява енергийната ефективност на уредите и какъв етикет от скалата (от А+++ до F) може да се постави и дали може да бъде маркиран с марките СЕ, Екодизайн и Звезда. 
Целта на проекта е реализиране на предприемаческата идея посредством:
1. Назначаване на висикообразовани и квалифицирани, с богат опит в областа специалисти;
2. Закупуване на ДМА с цел предлагане на услуги за реализиране на предприемаческата идея;
3. Наемане на работни помещения  за 10 месеца по време на реализация на проекта;
4. Използване на услуги чрез външно възлагане за разработване на технологии за предоставяне на услуги;
5. Създаване на интернет страница на кандидата;
6. Дейности за защита на индустриална собственост на национално и международно равнище и ползване на необходимата за това експертна помощ;
7. Дейности за визуализация и публичност на проекта.
Други цели на проекта са:
- устойчиво развитие на фирмата; 
- равнопоставеност и недопускане на дискриминация; 
- създаване на възможности за социална интеграция; 
- създаване на добавена стойност за обществото; 
- спестяване на разходи за потребителите на предприемаческата идея; 
- намаляване на въздействието върху околната среда; 
- повишаване на устойчивостта към натиска върху околната среда; 
Фирмата ще предлага консултации за разработване и реализация на проекти, изследвания и изпитания на съоръжения, машини и уреди за: 
- съответствие с български и международни стандарти, класове на енергийна ефективност и комуникационна сигурност; 
- сравнителни тестове на конкурентни уреди, изследване и изпитания на новоразработени продукти и устройства; 
- изготвяне на последващи технически анализи и доклади на резултатите от тестовете за окомплектоване на документация пред патентно и други ведомства. 
 Ще се консултира проектирането на иновативни и високотехнологични продукти за подобряване на енергийна ефективност, кибер сигурност и безопаснос, т.е на по-ефективно и отговорно използване на природните ресурси и др.</t>
  </si>
  <si>
    <t>Общата цел на Проект "Грижа за майката" е да реализира нова предприемаческа идея на ИНДИВИДУАЛНА ПРАКТИКА ЗА СПЕЦИАЛИЗИРАНА МЕДИЦИНСКА ПОМОЩ ПО АКУШЕРСТВО И ГИНЕКОЛОГИЯ – РУМЯНА КОСТАДИНОВА ЕООД (ИПСМПАГ-РУ ЕООД) от Тематична област "Индустрия за здравословен живот и био-технологии" по ИСИС - интегрирани акушеро-гинекологични услуги чрез ултразвуково изследване на пациенти, като осигури нови работни места и създаде условия за ръст в предприятието.
Специфичните цели (СЦ) на Проекта са, както следва:
СЦ 1: Реализация на предприемаческата идея на ИПСМПАГ-РУ ЕООД,
СЦ 2: Придобиване на дълготраен материален актив, необходими за реализацията на предприемаческата идея на ИПСМПАГ-РУ ЕООД,
СЦ 3: Наемане на квалифицирани експерти от ИПСМПАГ-РУ ЕООД във връзка с реализацията на предприемаческата идея.
СЦ 4: Осигуряване на публичност по Проекта.
Изпълнението на Проекта ще доведе до следните резултати (Р):
Р1: Наемане на 3 бр. квалифициран персонал (вкл. 1 бр. лице с увреждане) 
Р2: Придобиване на 1 бр. ДМА, 
Р3: Осигуряване на публичност на Проекта.
Допълнителните резултати от изпълнение на Проекта включват постигнато запазване на заетостта на мин. 3 лица (вкл. 1 лице с увреждане), наети по проекта, достигане на нетните приходи от продажби за периода N - N+2 в размер на 109.50% на заявената БФП по Проекта и достигане на претеглена EBITDA за периода N - N+2 в размер на 24.72% от размера на заявената БФП по Проекта.
Инициирана през 2018 г. предприемаческата идея за предоставяне на интегрирани акушеро-гинекологични чрез ултразвуково изследване на пациенти и предоставянето на акушеро-гинекологична и фетална аналитична информация предстои да бъде реализирана от ИПСМПАГ-РУ ЕООД на пазара в България и впоследствие в ЕС. Осъществяването на процеса по реализация на предприемаческата идея изисква постигането на специфичните цели, посочени по-горе. За целта Проект "Грижа за майката" предвижда изпълнението на две дейности (Д), както следва:
Д1: Реализиране на пазара на предприемаческа идея (дейността ще бъде осъществена чрез наемане на квалифициран персонал и на предприемача и придобиване на ДМА) и
Д2: Визуализация на проекта
Статус на изпълнение на договора/заповедта за Б</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</si>
  <si>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предоставяне на услуги по архитектурно проектиране на енергийно ефективни жилищни, обществени и промишлени сгради/помещения.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предоставянето на услуги по архитектурно проектиране.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t>
  </si>
  <si>
    <t>15</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</si>
  <si>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предоставяне на услуги по архитектурно проектиране на енергийно ефективни жилищни, обществени и промишлени сгради/помещения.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предоставянето на услуги по архитектурно проектиране.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t>
  </si>
  <si>
    <t>гр.Силистра</t>
  </si>
  <si>
    <t>Обща цел: 
Създаване на архитектурно студио от БЕЪР ДИДЖИТАЛ АРТ ООД, чрез предлагане на качествени услуги за постигане на високи резултати.
Специфична цел 1: Възможности за изготвяне на качествени технически-инвестиционни проекти, задоволявайки и най-високите изисквания на инвеститорите. 
Специфична цел 2: Създаване на устойчиви дългосрочни конкурентни предимства на стартиращо предприятие чрез създаване на условия за предлагане на висококачествени услуги в областта на архитектурата. 
Описаните цели на проекта са в пълно съответствие с Приоритетна ос 2 „Предприемачество и капацитет за растеж на МСП“, Тематична цел 2.1. „Достъп до финансиране в подкрепа на предприемачеството” на ОП „Иновации и конкурентоспособност” 2014-2020, като адресира необходимостта от синхронизиране на усилията в сферата на развитието на предприемачеството като гаранция за стабилен икономически растежи и постигане и устойчива заетост. Проектът подкрепя засилване на предприемаческия капацитет на кандидата, както и развитие на благоприятна среда за развитие на нови бизнес идеи. Проектът е в съответствие с приоритетите на Иновативната стратегия за интелигентна специализация на Република България 2014-2020 като покрива оперативната цел - Фокусиране на инвестициите за развитие на иновативния потенциал в идентифицираните тематични области (за създаване и развитие на нови технологии ,водещи към конкурентни предимства и повишаване на добавената стойност на националните продукти и услуги).</t>
  </si>
  <si>
    <t>7</t>
  </si>
  <si>
    <t xml:space="preserve">Общата и специфични цели на проектното предложение, съвпадат с целите, приоритетни направления и област на интервенция на ОП „Иновации и конкурентоспособност”, както и нуждата на икономиката ни да се инвестира и развива малкия и средния бизнес в страната. Основен фокус има върху производствени фирми, които инвестират в производството на не развити райони, какъвто е гр. Дупница. Общата цел на проекта е: "Да се създаде и развие бизнес за производството на облекло, включително на национални и регионални носии, на детайли и допълнения за облекло, включително избродирани детайли и допълнения за национални и регионални носии ".
За реализирането на предприемаческата идея ще бъдат използвани възможностите, които предлага програмата като се цели да бъде създадено и оборудвано предприятие, в което да бъдат създадени добри и ефективни условия за производството и реализацията на продукти на пазара / облекло, включително на национални и регионални носии, на детайли и допълнения за облекло, включително избродирани детайли и допълнения за национални и регионални носии.
За постигането на общата цел са формулирани две специфични цели:
- Специфична цел 1: "Да се създадат добри, ефективни и технологични условия за развитие и реализация на предприемаческата идея";
- Специфична цел 2: "Да се осигури устойчива заетост"
Така формулираните цели на проекта, пряко съответства на ИП 2.1 от ПО 2 на ОПИК. Тя е насочена към насърчаване на предприемачеството и приноса към преодоляване на ограниченията, свързани с финансирането на стартиращия бизнес от финансовите институции, посочена като една от основните причини и пречки пред бизнеса и неговото развитие,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
Чрез постигане на целите на проекта ще се спомогне за постигане на стратегическите цели за развитие на предприемаческата идея, като се повиши нейната конкурентоспособност с разработката на нови продукти, които превъзхожда чувствително всички настоящи сходни такива.
Предприемачеството е ключов фактор за развитието на всяка икономика. По правило, колкото повече предприятия се създават на територията на дадена страна, толкова повече  шансовете за високи доходи и просперитет на нейното население нарастват
</t>
  </si>
  <si>
    <t>гр.Кресна</t>
  </si>
  <si>
    <t>Основната цел на настоящия проект е насочена към създаване на самостоятелна медико-техническа лаборатория за зъботехнически услуги и изработка на специализирани медицински и помощни средства.
Специфичните цели: 1.Създаване на условия за устойчива заетост в предприятието. 2.Внедряване на Иновативна CAD/CAM система за изработване на протезни конструкции от цирконий с високоскоростна автоматизирана обработка на основните операции по подготовката и изграждането на зъботехническите модели. 3.Внедряване на Система за изработка на протезни конструкции от металокерамика. 4.Внедряване на Апарат за вакуумно термоформоване. 5.Развитие на конкурентно и ефективно производство на зъботехнически изделия в новосъздадената медико-техническа лаборатория. 6.Създаване на условия за икономически растеж. 7.Създаване на стратегия за популяризиране новите продукти и услуги, предлагани от предприятието на пазара.
Проектът директно допринася за реализирането на целта на ОП „Иновации и конкурентоспособност“, Процедура BG16RFOP002-2.024 „Насърчаване на предприемачеството“ и по-конкретно на Приоритетна ос 2 „Предприемачество и капацитет за растеж на МСП“, инвестиционен приоритет 2.1. „Достъп до финансиране в подкрепа на предприемачеството”.
За изпълнението на посочените основна и специфични цели на проекта, се предвижда реализацията на следните дейности:
1.Реализиране на пазара на предприемаческата идея (Дейността ще бъде осъществена чрез: наемане на квалифициран персонал – 3 души;закупуване на 1.Иновативна CAD/CAM система за изработване на протезни конструкции от цирконий – 1 бр., 2.Система за изработка на протезни конструкции от металокерамика – 1 бр., 3.Апарат за вакуумно термоформоване – 1 бр.; Създаване на интернет страница на кандидата; изготвяне на Маркетингов план с включен пазарен анализ)
• Настоящото проектно предложение е изготвено съобразно и въз основа на Наредба № 30  от 19 декември 2003 г. за утвърждаване на Медико-технически стандарт по „Зъботехника“ издадена от Министерство на здравеопазването, Обн. ДВ. бр.4 от 16 Януари 2004г.
• В резултат от реализацията на проектните дейности, ще бъдат постигнати следните резултати: 1.Създадена самостоятелна медико-техническа лаборатория. 2.Разкрити 3 броя нови работни места. 3.Внедрена Иновативна CAD/CAM система за изработване на протезни конструкции от цирконий. 4.Внедрена Система за изработка на протезни конструкции от металокерамика. 5.Внедрен Апарат за вакуумно термоформоване. 6.Създадена устойчива заетост в предприятието. 7.Развито конкурентно и ефективно производство на зъботехнически материали в новосъздадената самостоятелна медико-техническа лаборатория. 8.Постигнат икономически растеж на новосъздаденото предприятие. 9.Интернет страница на медико-техническата лаборатория.</t>
  </si>
  <si>
    <t>Основната (обща) цел на настоящия проект е:
Да се осигури устойчивото и конкурентоспособно развитие на дружеството посредством реализиране на пазара на предприемаческа идея, попадаща в сектор М 71.12. Инженерни дейности и технически консултации, свързан с преодоляване на европейските и регионални предизвикателства - предоставяне на услуги по инженерно проектиране на абонатни станции и предоставяне на технически консултации.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дейността по реализация на услугата - обект на проекта, посредством осигуряване на работно помещение, създаващо условия за въвеждане в експлоатация на планираните за закупуване ДМА, софтуер и работа на квалифицирания персонал;
СЦ 3: Да се създадат необходимите технологични и програмни предпоставки за успешно реализиране на пазара на предприемаческата идея посредством реализацията на инвестиции в ДМА и в разработване на софтуер.
СЦ 4: Да се осигурят необходимите  предпоставки за успешната пазарна реализация и ефективно популяризиране на предприемаческата идея посредством изработване на пазарен анализ и маркетингов план за пазарната й реализация и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</si>
  <si>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Основната цел на проекта е реализиране на пазара на предприемаческата идея в сферата на детското здравеопазване и осигуряване на устойчив ръст на новосъздадената фирма чрез създаване и стабилност на работни места и реализиране на инвестиции в материални и нематериални активи, свързани с основната дейност на МЦ СилвиМед ЕООД – опазване и/или подобряване на детското здраве за деца от 0 до 18г. 
Специфични цели:
1. Своевременно и продължително предлагане на качествени педиатрични услуги - В отговор на постоянно покачващите се изисквания на пациентите към мед. помощ и предвид липсата на специализирана извънболнична структура в областта на детското здраве на територията на гр.Враца и областта, МЦ СилвиМед ще предлага широк кръг педиатрични услуги на едно място. Благодарение на новите и високоефективни медицинска апаратура и оборудване, на екипа от квалифицирани лекари и на функционалностите на интернет страницата и специализирания медицински софтуер ще бъдат осигурени своевременна медицинска помощ за деца от 0 до 18г., превенция и лечение на детските заболявания, ще се предлагат профилактични, диагностични, консултативни и терапевтични услуги. Ще се предостави възможност за прегледи и консултации от екипа на МЦ и през почивните дни - услуга, която не се предлага от други МЦ. Високото качество на предлаганите мед. услуги и постепенното разширяване на портфолиото на МЦ с цел цялостна грижа към малките пациенти ще осигурят устойчивото развитие МЦ СилвиМед. 
2. Предлагане на нови за местния и регионалния пазар услуги - МЦ СилвиМед ще предлага на едно място здравно-информационни, здравно-обучителни, здравно-консултативни, медико-социални дейности, координиращи и насочващи услуги за деца от 0 до 18г. - услуга, която не се предлага от друга структура не само в гр.Враца, но и в областта; ще бъде осигурена възможност минимум веднъж месечно за прегледи консултации от гост лекари-специалисти в педиатрията, а посредством телемедицината и съвременните възможности за коминукации - за консултация с тесен специалист по детски болести, без да е необходимо същият да присъства физически в гр. Враца; безплатното "училище за родители" ще допринесе за подобряване здравната култура на родителите, познанията им за по-добро физическо и психическо възпитание на децата, както и възпитанието им по отношение опазване на собственото здраве и околната среда. 
3. Внедряване на нови технологии за подобряване на ресурсната ефективност и опазване на околната среда - Новозакупеното високотехнологично медицинско оборудване и апаратура позволява изключително прецизна диагностика, бързи и точни резултати на изследванията - важни условия, които спомагат работата на лекарите специалисти. Едновременно с това оборудването е енергийноефективно и има нисък разход за материали и консумативи. Характеризира се и с ниско потребление на електроенергия. Това са предпоставки, които водят до пряк положителен екологичен ефект върху природните ресурси и опазване на околната среда.</t>
  </si>
  <si>
    <t>Общата цел на Проекта е да бъде подпомогнат предприемача и подкрепена неговата предприемаческа идея, ориентирана към новия икономически отрасъл–Креативната индустрия, изискваща творческо мислене, изобретателност, въвеждане на иновативни подходи за развитието й, развитие на предприятието, създаване на висока добавена стойност за обществото и значим социален ефект от дейността му. Тази цел е съпосочна и с целта на процедурата - "насърчаване на предприемачеството и принос за развитието му, осигуряване подкрепа за развитие на нови предприятия в изведени от НСНМСП приоритетни сектори и области, както и такива от области, свързани с европейските и регионални предизвикателства. 
Специфичните цели на Проекта са:
1. Насърчаване създаването на нов бизнес-модел в областта на предприемачеството;
2. Стартиране на собствен бизнес с висока добавена стойност чрез осигуряване на  финансова подкрепа за  развитие на предприемаческата  идея и успешно стартиране  на новото предприятие.
3. Повишаване заетостта чрез създаване на нови работни места и устойчива заетост, за  реализацията на която ще се инвестира в създаването на подходяща работна среда. 
4. Устойчивост на новосъздаденото предприятие и постигане ръст при реализацията на инсталациите за подготовка на вода за хемодиализа с обратна осмоза (RO).Предвижда се пазарно проучване и стратегия за реализация.
5.Социална насоченост към обществото. Проектът допринася за социалното сближаване и до създаване на "добавена стойност за обществото" при решаване на социалните проблеми на уязвимите групи на пазара на труда и тяхната интеграция. Осигурените условия на труд за предприемача и екипа предпоставят социалното сближаване като един целепоставен и очакван резултат от осъществяването на Проекта. 
Общата и специфични цели на Проекта съответстват на Националната стратегия за насърчаване на МСП, на  Регламент 1301/2013 и на ОПИК. 
Приносът към стратетическата цел на ОПИК е реализирането на предприемаческата идея за създаването на  иновативни продукти в сферата на производстото на инсталации за подготовка на вода за хемодиализа, с което се покрива и приоритизацията на ОПИК  за насърчаване на предприемачеството и има принос към повишаване на икономическата активности на уязвимите групи (лица до 29 години и лица над 50 години). 
Постигането на специфичните цели е гарантирано с прилагането на новосъздадения  бизнес модел чрез наемане на помещение, сформиране на екип, закупуване на ДМА  и материали за разработване на предприемаческата идея.
Проектното предложение: 
• съответства на конкретната област на интервенция,
• има ясна и подробно описана връзка с Приоритетната ос 2 „Предприемачество и капацитет за растеж на МСП“ на ОПИК,
• отговаря изцяло на общите и непосредствените цели на конкретната схема за безвъзмездна финансова помощ; 
•  съответства на конкретния Инвестиционен приоритет 2.1. „Достъп до финансиране в подкрепа на предприемачеството” ; 
• има ясно структурирани и обосновани цели и задачи на Проекта.</t>
  </si>
  <si>
    <t>Проектното предложение има за цел да бъде подкрепена една бизнес идея, която е стартиране на дейността на нова, архитектурна фирма с КИД 71.11 „Архитектурни дейности”, която ще изработва архитектурни проекти и ще реализира видео презентации на изготвяните проекти. Ще бъде създадено едно ново, работещо предприятие и ще се даде заетост на 4-ма души. С това проектът напълно съответства на основната цел на процедура BG16RFOP002-2.024 „Насърчаване на предприемачеството“ по Оперативна програма „Иновации и конкурентоспособност” - създаване и развитие на нови предприятия в приоритетни сектори на Националната стратегия за насърчаване на малките  средните предприятия 2014-2020 г. и специфични сфери, свързани с преодоляването на европейски и регионални предизвикателства.
Основната цел на проекта ще бъде постигната чрез изпълнението на дейност за реализиране на пазара на предприемаческата идея, която ще включва наемането на квалифициран персонал (персонал – обект на оценка: предприемача, и един специалист, както и един архитект и един сътрудник проектиране, които не са обект на оценка). Постигането на целта ще бъде подкрепено от придобиването на работна/графична станция - дълготраен материален актив (1 бр. графична станция) и компютри за екипа (1 стационарен и 3 лаптопи, които ще бъдат използвани за изработването и видео презентациите на архитектурните проекти) -  пряко необходими за реализиране на пазара на планираната предприемаческа идея.</t>
  </si>
  <si>
    <t>гр.Видин</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</si>
  <si>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секторите, свързани с преодоляване на европейски и регионални предизвикателства, а именно: производство на горно дамско облекло - рокли от нетъкан текстил (жарсе),  шифон и габардин, в т.ч. по еталон или поръчка, попадаща като икономическа дейност в рамките на сектор С 14.13. Производство на горно облекло, без работно.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производствената дейност по реализация на продукта - 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 Да се създадат необходимите технологични, програмни и материални предпоставки за успешно реализиране на пазара на предприемаческата идея посредством реализацията на инвестиции в ДМА, ДНА и материали, необходими за влагане в производствения процес на предприемаческата идея за периода на изпълнение на проекта.
СЦ 4: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</si>
  <si>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Основната цел на проекта е предоставяне на геодезически услуги, чрез насърчаване на дейността на новосъздадено бюро за геодезически измервания, заснемания, инженерни дейности и консултации.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подобни бюра, предоставящи геодезически услуги и проучвания, като ги стимулира да търсят възможности и финансиране за разработване на услуги с висока добавена стойност и пазарна жизнеспособност.
Специфични цели:
1. Осигуряване на изпреварващо технологично ниво на дружеството и повишаване на конкурентоспособността чрез прилагане на собствено ноу-хау по извършване на геодезическите дейности, придобиване и внедряване на перспективна геодезическа позиционираща и измервателна апаратура, както и високопроизводителна компютърна техника. Това ще позволи реализацията на всички основни групи геодезически дейности.
2. Адаптиране и съобразяване с изискванията на клиентите при следване на модерните тенденции в бранша с цел увеличаване на търсенето и приложението на геодезическите услуги. Дружеството залага на индивидуализиран подход към клиентите, точност в изпълнението по време и параметри на предлаганите геодезически дейности. За постигането на тази цел компанията предвижда да наеме висококвалифициран експертен персонал, да закупи след провеждане на тръжни процедури геодезическа и изчислителна техника и да наеме работно помещение в гр. Плевен, където да обособи основната си база. 
3. Принос за осигуряване на устойчива заетост. Чрез разширяване на предлагания вид и обхват на геодезическите услуги и постигане на непрекъснатост на заявките, дружеството ще бъде в състояние не само да запази наетия персонал по време на проекта, но и да увеличи броя на работните места в дългосрочен план, привличайки нови специалисти с подобен профил.
4. Интензифициране на предоставянето на геодезическите услуги по вид, брой, степен на сложност и комплексност.
Компанията планира сключване на договори за геодезически услуги с различни по вид компании – както крупни инвеститори и строителни корпорации, изискващи комплексни проекти, така и малки фирми, нуждаещи се от геодезически услуги за малки обекти или за отделни части от инвестиционните проекти, като по този начин гарантира продажбите и комерсиализацията на услугите. Дружеството планира инвестиция в разработване на Маркетингов план за пазарна реализация на геодезически услуги - 1бр.</t>
  </si>
  <si>
    <t>BG16RFOP002-2.024-1091</t>
  </si>
  <si>
    <t>BG16RFOP002-2.024-1212</t>
  </si>
  <si>
    <t>BG16RFOP002-2.024-1227</t>
  </si>
  <si>
    <t>BG16RFOP002-2.024-1447</t>
  </si>
  <si>
    <t>BG16RFOP002-2.024-1894</t>
  </si>
  <si>
    <t>ЕВРО ПЛАН ПРОЕКТ ЕООД</t>
  </si>
  <si>
    <t>МОДА ВИДА ЕООД</t>
  </si>
  <si>
    <t>Г И Б -2017 ООД</t>
  </si>
  <si>
    <t>МЕДИ КЕР 2020 ЕООД</t>
  </si>
  <si>
    <t>МЕДИЦИНСКИ ЦЕНТЪР СИЛВИМЕД ЕООД</t>
  </si>
  <si>
    <t>Насърчаване на предприемачеството в Евро план проект ЕООД</t>
  </si>
  <si>
    <t>Насърчаване на предприемачеството в "Мода Вида" ЕООД</t>
  </si>
  <si>
    <t>Реализиране на предприемаческа идея на фирма "Г И Б -2017" ООД</t>
  </si>
  <si>
    <t>Производство на инсталация за подготовка на вода за хемодиализа с обратна осмоза (RO)</t>
  </si>
  <si>
    <t>Устойчиво развитие на "Медицински център СилвиМед" ЕООД</t>
  </si>
  <si>
    <t>BG16RFOP002-2.024-1205</t>
  </si>
  <si>
    <t>BG16RFOP002-2.024-1275</t>
  </si>
  <si>
    <t>BG16RFOP002-2.024-1695</t>
  </si>
  <si>
    <t>BG16RFOP002-2.024-1753</t>
  </si>
  <si>
    <t>BG16RFOP002-2.024-1776</t>
  </si>
  <si>
    <t>BG16RFOP002-2.024-2104</t>
  </si>
  <si>
    <t>BG16RFOP002-2.024-0347</t>
  </si>
  <si>
    <t>BG16RFOP002-2.024-0997</t>
  </si>
  <si>
    <t xml:space="preserve">КАПЕЛ ФЕШЪН ЕООД
</t>
  </si>
  <si>
    <t>ЛАЙФ КОНСЕПТ ЕООД</t>
  </si>
  <si>
    <t>САМОСТОЯТЕЛНА МЕДИКО-ТЕХНИЧЕСКА ЛАБОРАТОРИЯ СОФ КАД ООД</t>
  </si>
  <si>
    <t>ТУЛИНГ ПРО ЕООД</t>
  </si>
  <si>
    <t>МСТ ИНОВЕЙШЪН ЕООД</t>
  </si>
  <si>
    <t>БИ КОНЦЕПТ ЕООД</t>
  </si>
  <si>
    <t>ФИЛИБЕ ЕВРОПА ЕООД</t>
  </si>
  <si>
    <t>СТ ИНЖЕНЕРИНГ ЕООД</t>
  </si>
  <si>
    <t>22.22 Производство на опаковки от пластмаси</t>
  </si>
  <si>
    <t>22.23 Производство на дограма и други изделия от пластмаси за строителството</t>
  </si>
  <si>
    <t>гр.Търговище</t>
  </si>
  <si>
    <t xml:space="preserve">Насърчаване на предприемачеството в "КАПЕЛ ФЕШЪН" ЕООД
</t>
  </si>
  <si>
    <t>Dynamico</t>
  </si>
  <si>
    <t>Закупуване на оборудване, стартиране и пазарна реализация на Високотехнологична зъботехническа лаборатория</t>
  </si>
  <si>
    <t>Реализиране на предприемаческата идея на предприятие "ТУЛИНГ ПРО" ЕООД</t>
  </si>
  <si>
    <t>Реализиране на предприемаческата идея на предприятие "МСТ ИНОВЕЙШЪН" ЕООД</t>
  </si>
  <si>
    <t>Насърчаване на предприемачеството чрез пазарна реализация на услуга по изготвяне на 3D дизайнерски модели на модерно функционално дамско облекло за намаляване на количеството от реално прошити мострени бройки при производството на дрехи</t>
  </si>
  <si>
    <t>Насърчаване на предприемачеството във "Филибе Европа" ЕООД</t>
  </si>
  <si>
    <t xml:space="preserve">Реализиране на предприемаческа идея за производство на изолационни материали
</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</si>
  <si>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в секторите, свързани с преодоляване на европейските и регионални предизвикателства, а именно: Производство на опаковки от пластмаси - пликове с цип, попадаща като икономическа дейност в рамките на сектор С 22.22. "Производство на опаковки от пластмаси".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осигурят необходимите предпоставки за осъществяване на производствената дейност по реализация на продукта-обект на проекта посредством осигуряване на работно помещение, създаващо условия за въвеждане в експлоатация на планираните за закупуване ДМА и работа на квалифицирания персонал;
СЦ 3:Да се създадат необходимите технологични и материални предпоставки за успешно реализиране на пазара на предприемаческата идея посредством реализацията на инвестиции в ДМА и материали.
СЦ 4: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5: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</si>
  <si>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СТ Инженеринг ЕООД е ново, независимо българско предприятие, основано с цел реализиране на предприемаческа идея - производство на изолационни материали от експандиран полистирол.  
В тази връзка е и основната цел на проектното предложение:Реализиране на предприемаческа идея за производство на изолационни материали от експандиран полистирол. 
Обосновка: В същността си предприемаческата идея представлява производство и реализиране на пазара  на изолационни материали (плочи) от експандиран полистирол (съкращение - EPS, познат и като стиропор). Предприемаческата идея се насочи към произвеждането на най-търсените на пазара продукти от експандиран полистирол, и продуктовата ни гама в началото ще се състои от следните 3 продукта: 
- Продукт 1 „EPS -плътност 15кг/м3”
- Продукт 2 „EPS -плътност 18кг/м3”
- Продукт 3 „EPS -плътност 20кг/м3”
За целта ще бъдат закупени 10бр. производствени машини, и наето производствено хале. Предприемачът - бакалавър по строително дело, и с над 3 години стаж, свързан с предприемаческата идея, има придобити професионално и квалификационни умения в областта на строителните материали и изолации  и строителната химия. Познавайки технологията за производство на строителни материали и неговите технически характеристики и предимства, тя ще е ценен специалист, осигуряващ качеството на произвежданите продукти. Предприемаческата идея ще бъде  реализирана и с помощта на опитен технолог в производството на полимерни материали. 
Целите на настоящия проект са директно свързани, както с целта на настоящата процедура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Предметът на настоящия проект е в пълен синхрон и със специфичната цел на ИП 2.1 от ПО2 на ОПИК- насърчаване на предприемачеството и принос към преодоляване на ограниченията и пречките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такива от области, свързани с европейски и регионални предизвикателства.</t>
  </si>
  <si>
    <t>гр.Пазарджик</t>
  </si>
  <si>
    <t>гр.Батак</t>
  </si>
  <si>
    <t>Основната (обща) цел на настоящия проект е:
Да се осигури устойчивото и конкурентоспособно развитие на предприятието посредством реализиране на пазара на предприемаческа идея, попадаща секторите, свързани с преодоляване на европейски и регионални предизвикателства, а именно: производство на горно облекло, без работно - униформи (якета, панталони, гащеризони и полугащеризони) и дамско и мъжко горно облекло (якета и панталони), попадаща като икономическа дейност в рамките на сектор С 14.13. Производство на горно облекло, без работно.
Проектът, като съвкупност от взаимосвързани и взаимодопълващи се дейности с предварително определена/и цел/и, необходими ресурси и времева рамка за изпълнение, водещи до постигането на конкретни количествено-измерими резултати, е в унисон с и е насочен пряко към постигане на целта на процедура BG16RFOP002-2.024 „Насърчаване на предприемачеството”. 
Специфичните проектни цели (СЦ) са:
СЦ 1: Да се сформира екип от квалифициран персонал, необходим за реализация на предприемаческата идея - обект на проекта.
СЦ 2:  Да се създадат необходимите технологични предпоставки за успешно реализиране на пазара на предприемаческата идея посредством реализацията на инвестиции в ДМА.
СЦ 3: Да се осигурят необходимите  предпоставки за успешната пазарна реализация и ефективно популяризиране на предприемаческата идея посредством създаване на Интернет страница на кандидата.
СЦ 4: Да се осигури публичност и визуализация на проекта.
Проектната реализация ще допринесе за постигане на очакваните резултати от подкрепата по настоящата процедура посредством постигане на положителен ефект по отношение устойчивостта на новосъздаденото предприятие, създаване и стабилност на работни места и постигане на ръст чрез успешното реализиране и предлагане на пазара на предприемаческата идея, попадаща в рамките на секторите, свързани с преодоляване на европейските и регионални предизвикателства.</t>
  </si>
  <si>
    <t>Общата цел на настоящия проект е развитие на капацитета, устойчивостта и конкурентоспособност на новосъздаденото предприятие ЛАЙФ КОНСЕПТ ЕООД, което ще развива стартираща икономическа дейност в сектор М 74.10 "Специализирани дейности в областта на дизайна" - сектор, пряко свързан с преодоляване на европейски и регионални предизвикателства. Дейността на дружеството ще попада в обхвата на културните и творческите индустрии, като агенцията ще предоставя персонализирани услуги в областта на дизайна чрез индивидуален подход с фокус и грижа за природата, околната среда и обществото.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са определени, както следва:
1) формиране на квалифициран работен екип;
2) осигуряване на необходимите специализирани материални и нематериални активи, необходими за реализиране на пазара на предприемаческата идея;
3) осигуряване на външна експертиза за изработване на пазарен анализ;
4) осигуряване на съответните задължителни мерки за информиране и публичност (визуализация) на проекта.
Изброените специфични цели ще бъдат постигнати чрез назначаване на висококвалифициран екип от експерти, закупуване и внедряване на необходимите активи и външна експертиза за осигуряване на необходимите условия за реализиране на предприемаческата идея. Всички доставки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</si>
  <si>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8</t>
  </si>
  <si>
    <t>ОСНОВНА ЦЕЛ  на проекта е закупуване на оборудване, въвеждане  в експлоатация и утвърждаване на пазара на Високо-технологична зъботехническа лаборатория за изработка на временни и постоянни индиректни зъбни възстановявания.
Техническо измерение на посочената цел е успешното изпълнение на заложените в Бизнес плана финансови показатели в критичния период от стартирането на бизнеса до три години след извършване на инвестицията/приключване на проекта. 
В контекста на процедурата, СПЕЦИФИЧНИ ЦЕЛИ на проекта са стратегическите цели на стартиращото предприятие, а именно усвояване на неразработена пазарна ниша в областта на предприемаческата идея и задоволяване на специфичното търсене.
Общата и специфична цели на проектното предложение напълно кореспондират с основната цел на процедурата, а именно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Дружеството “СМТЛ СОФ КАД” ООД е създадено с цел стартиране на производствена дейност КИД:  Производство на медицински и зъболекарски инструменти и средства.</t>
  </si>
  <si>
    <t>Общата цел на проектното предложение е устойчиво  развитие на ново микро предприятие за производство на инструментална екипировка, икономическа дейност попадаща в обхвата на специфичните сфери, свързани с преодоляването на европейски и регионални предизвикателства чрез класифицирането й в код 25.62 "Механична обработка на метал" съгласно НКИД.
Специфичните цели, които допринасят за постигането на общата цел на проекта, са следните:
1. Изграждане на производствен капацитет за реализиране на нова предприемаческа идея.
2.  Разкриване на нови работни места, включително за лице с увреждане в производствен сектор с висока добавена стойност в Северозападния район на планиране.
3.  Постигане на  устойчивост на  заетостта и икономическата дейност на предприятието.
Общата и специфичните цели на настоящото проектно предложение ще бъдат осъществени чрез проектна дейност "Реализиране на пазара на предприемаческа идея", която обхваща извършването на най-съществените инвестиции за  пазарна реализация на предприемаческата идея - наемане на квалифициран персонал и придобиване на съвременна Вертикална триосна фрезова машина. 
Заложените за изпълнение цели, дейности и резултати  ще допринесат за постигането на устойчив растеж  с умисъл за околната среда  чрез внедряването на високопроизводителен процес, базиран на подобрена ресурсна ефективност и влагането на рециклируеми материали. Проектът допринася и за социалната интеграция на лица в неравностойно положение на пазара на труда, тъй като предвижда наемане и включване в устойчива заетост на лице с увреждане.  С изпълнението му ще се подкрепят усилията за социално и икономическо сближаване на Северозападния район на планиране с нивата на икономически просперитет, които в по-висока степен отразяват ефекта от прилаганите от ЕС политики и мерки за регионално развитие чрез ЕФРР.
В този смисъл Общата и специфична цели на проектното предложение са изцяло в съответствие с конкретните цели на процедурата за предоставяне на БФП,  тъй като са свързани с подкрепа за устойчивото развитие на ново предприятие в специфична сфера, свързана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В резултат на успешната реализация на проект, Дружеството ще постигне пазарна реализация на своята идея и ще повиши степента на конкурентоспособността си, въз основа на които ще бъде способно да генерира устойчив ръст на приходите и увеличаване на заетостта.</t>
  </si>
  <si>
    <t>Общата цел на проектното предложение е стартиране на производство и устойчиво развитие на МСТ Иновейшън  ЕООД в 
икономическа дейност 25.62 "Механична обработка на метал", част от  специфичните сфери, свързани с преодоляването на
европейски и регионални предизвикателства.
Специфичните цели, с които ще осъществи постигането на общата цел са следните:
1. Наемане на квалифициран персонал за механична обработка на метал.
2. Придобиване на високопроизводително оборудване за обработка на детайли от чугун.
3. Осигуряване на устойчива заетост в предприятието.
Общата и специфичните цели на настоящото проектно предложение ще бъдат осъществени чрез проектна дейност
"Реализиране на пазара на предприемаческа идея", която обхваща извършването на най-съществените инвестиции за
пазарна реализация на предприемаческата идея - наемане на квалифициран персонал и придобиване на съвременна Вертикална триосна фрезова машина.</t>
  </si>
  <si>
    <t>Общата цел на проекта е реализиране на пазара на новаторска услуга по изготвяне на 3D дизайнерски модели на модерно функционално дамско облекло за намаляване на количеството от реално прошити мострени бройки при производство на дрехи, която ще бъде осъществена чрез наем на работно помещение, закупуване на софтуер за 3D визуализация и интерактивно виртуално мостриране, платове от естествени материи, шевно и гладачно оборудване за прототипиране и тестване на разработените 3D дизайнерски модели и участие в изложенив е чужбина с 2 събития.С оглед на своята специфика, проектът попада в ИСИС в „Нови технологии в креативните и рекреативните индустрии“ и по-точно „културните и творческите индустриидизайн, вкл. моден дизайн“.
Конкретните мерки, които ще доведат до успешна реализация на общата цел и ефектите от нея са специфични цели на проекта: 
+Осигуряване на техническа обезпеченост чрез закупуване на софтуер, с който ще се опосредства прецизното конструиране на 3D дизайнерски модели и закупуване на шевно и гладачно оборудване, с което разработените 3D моделите ще бъдат прототипирани и тествани чрез прошиване на малко на брой мостри с платове от естествени материии
+Осигуряване на обезпеченост от материали чрез закупуване на платове от естествени материи, чрез които 3D моделите ще бъдат прототипирани и тествани за прецизиране функционалността на скицираното облекло;
+Конструиране, дизайн, моделиране и прототипиране, тестване и окачествяване на 3D моделите чрез прилагане на ноу-хау на квалифицирания персонал;
+наем на 1 бр. работно помещение с цел разработване на услугата;
+Създаване на предпоставки за успешна пазарна реализация на услугата чрез участие на квалифициран персонал в 1 бр. изложение с 2 събития в чужбина, свързвайки Би Концепт в мрежи, с нови клиенти и перспективи за разширяване на дейността;
+Осигуряване на публичност и информираност чрез дейност по визуализация;
Чрез изпълнението на специфичните цели ще се осигури нужната техническа, ресурсна и информационна обезпеченост за създаване на услуга по изготвяне на 3D дизайнерски модели на модерно функционално дамско облекло.
Реализацията на посочените цели ще доведе до разработването на новаторска услуга като създаде предпоставки за насърчаване на творческия потенциал в дизайнерската дейност и минимизира необходимостта и количеството от реално прошити мострени бройки при производството на дрехи в шевните фирми. Така ще се допринесе за развитие на устойчив бизнес в един от приоритетните сектори, свързани с преодоляване на европейски и регионални предизвикателства-M74.10-Дейности в областта на дизайна.
 Всичко това е показателно, че настоящият проект съответства на целта на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МСП, каквото е Би Концепт. Успешното изпълнение на посочените цели ще даде тласък за по-нататъшно развитие и трайно позициониране на пазара на фирмата.</t>
  </si>
  <si>
    <t>BG16RFOP002-2.024-0971</t>
  </si>
  <si>
    <t>BG16RFOP002-2.024-1049</t>
  </si>
  <si>
    <t>BG16RFOP002-2.024-1050</t>
  </si>
  <si>
    <t>BG16RFOP002-2.024-1111</t>
  </si>
  <si>
    <t>BG16RFOP002-2.024-1162</t>
  </si>
  <si>
    <t>BG16RFOP002-2.024-1277</t>
  </si>
  <si>
    <t>BG16RFOP002-2.024-1296</t>
  </si>
  <si>
    <t>BG16RFOP002-2.024-1312</t>
  </si>
  <si>
    <t>BG16RFOP002-2.024-1323</t>
  </si>
  <si>
    <t>BG16RFOP002-2.024-1364</t>
  </si>
  <si>
    <t>BG16RFOP002-2.024-1442</t>
  </si>
  <si>
    <t>BG16RFOP002-2.024-1471</t>
  </si>
  <si>
    <t>BG16RFOP002-2.024-2008</t>
  </si>
  <si>
    <t>ЕН ВИ МЕДИКАЛ ООД</t>
  </si>
  <si>
    <t>ГУУДРОК ООД</t>
  </si>
  <si>
    <t>ОКСИ ВИТАЛ</t>
  </si>
  <si>
    <t>ИНТЕРИОРНИ ПРОЕКТИ ЕООД</t>
  </si>
  <si>
    <t>АЛФА СТРУКТ ООД</t>
  </si>
  <si>
    <t>ТЕХ ИНЖЕНЕРИНГ  ООД</t>
  </si>
  <si>
    <t>ЛАЙВСТРИЙМ ООД</t>
  </si>
  <si>
    <t>ДТС-БГ ООД</t>
  </si>
  <si>
    <t>МЕДИКЪЛ КАМ ООД</t>
  </si>
  <si>
    <t>АРТ МОЗАЙКС ООД</t>
  </si>
  <si>
    <t>ПРЕЦИЗНИ СИСТЕМИ- АКВАТЕРМ ЕООД</t>
  </si>
  <si>
    <t>ИНТЕХ 2018 ООД</t>
  </si>
  <si>
    <t>МИЛЕДА ОПТИКАЛ ООД</t>
  </si>
  <si>
    <t>204803105</t>
  </si>
  <si>
    <t>205378956</t>
  </si>
  <si>
    <t>205369373</t>
  </si>
  <si>
    <t>204829484</t>
  </si>
  <si>
    <t>204855900</t>
  </si>
  <si>
    <t>205267518</t>
  </si>
  <si>
    <t>205409106</t>
  </si>
  <si>
    <t>204856030</t>
  </si>
  <si>
    <t>205325829</t>
  </si>
  <si>
    <t>204789602</t>
  </si>
  <si>
    <t>204809275</t>
  </si>
  <si>
    <t>205389372</t>
  </si>
  <si>
    <t>204870989</t>
  </si>
  <si>
    <t>32.5 Производство на медицински и зъболекарски инструменти и средства</t>
  </si>
  <si>
    <t>23.70 Рязане, профилиране и обработване на строителни и декоративни скални материали</t>
  </si>
  <si>
    <t>Насърчаване на “ЕН ВИ МЕДИКАЛ” ООД към устойчиво развитие и конкурентноспособност чрез създаване на нова комплексна услуга с висока добавена стойност в областта на хуманното здравеопазване</t>
  </si>
  <si>
    <t>Насърчаване  "ГУУДРОК" ООД към устойчиво развитие и конкурентноспособност чрез създаване на нови услуги и продукти с висока добавена стойност в областта на инженерното проектиране</t>
  </si>
  <si>
    <t>Устойчиво развитие на Център за кислородни терапии ОКСИ ВИТАЛ</t>
  </si>
  <si>
    <t>Интериорна лаборатория</t>
  </si>
  <si>
    <t>Разработване на предприемаческа идея на Алфа Структ ООД</t>
  </si>
  <si>
    <t>Насърчаване на предприемачеството в Тех Инженеринг ООД</t>
  </si>
  <si>
    <t>Стартиране на производство и излъчване на телевизионни програми от „Лайвстрийм” ООД</t>
  </si>
  <si>
    <t>Реализиране на предприемаческа идея на предприятие ДТС-БГ ООД</t>
  </si>
  <si>
    <t>Реализиране на предприемаческа идея от предприятие "МЕДИКЪЛ КАМ" ООД</t>
  </si>
  <si>
    <t>АРТ МОЗАЙКС</t>
  </si>
  <si>
    <t>Чрез предприемачество към устойчив бизнес</t>
  </si>
  <si>
    <t xml:space="preserve">
Успешен старт и развитие на проектанска компания ИНТЕХ 2018 за интелигентни решения в областта на мехатрониката 
</t>
  </si>
  <si>
    <t>Насърчаване на предприемачеството в "МИЛЕДА ОПТИКАЛ" ООД</t>
  </si>
  <si>
    <t>6</t>
  </si>
  <si>
    <t xml:space="preserve">Общата цел на проекта е да подкрепи устойчивото и конкурентноспособно развитие на „ЕН ВИ МЕДИКАЛ“ ООД, като стартиращо предприятие с потенциал за разработване на пазарно ориентирани услуги във вид на комплексни здравни услуги, което да се наложи като лидер  в областта на персонализиран здравословен и лечебен туризъм, както на българския така и на европейския и световен пазар чрез привличане на чуждестранни клиенти. 
Изпълнението на проекта е насочено към постигане на следните специфични цели:
- Стартиране на нова предприемаческа идея с огромен потенциал за развитие и устойчивост.
- Предоставяне на иновативна услуга с висока добавена стойност и гарантирана пазарна реализация на регионално, национално и световно ниво.
- Дефиниране и утвърждаване на концепцията/услугата като устойчив бизнес модел, благодарение на която се свежда до минимум въздействието върху околната среда.
- Постигане на цялостен екологичен и социален ефект като същевременно се дава възможност за устойчив икономически растеж.
- Създаване на качествени работни места-изпълнението на дейностите по проекта води до откриване на работни места в самото предприятие – кандидат за висококвалифицирани специалисти, на които ще бъде гарантирана устойчива заетост и след реализацията му.
- Осигуряване на възможност за реализация на хора с увреждания чрез интегрирането на принципа на недискриминация и включването им в екипа по проекта.
Обобщено целите и задачите, а оттам и на дейностите в настоящия проект са насочени към реализация на нова предприемаческа идея с предпоставка на бърза и успешна реализация на пазара от страна на стартиращото предприятие „ЕН ВИ МЕДИКАЛ“ ООД. Статутът на предприятието, както и секторът, в който осъществява икономическа дейност, отговарят на всички критерии за допустимост, посочени в Условия за кандидатстване по настоящата процедура, а стартиране на реална дейност за предлагане на персонални специализирани профилактични прегледи, тестове на здравния статус и анализ на резултатите, ведно с извършените за целта инвестиции в специализирано и високотехнологично оборудване и наемане на висококвалифициран персонал, притежаващ необходимата квалификация и опит, определено ще гарантират успешната и бърза пазарна реализиация на услугите, постигане в краткосрочен аспект на стабилни приходи от продажби, а в средносрочен и дългосрочен план разширяване на капацитета и повишена  конкурентноспособност. Проектът ще допринесе за реализиране на мерки за повишаване ефективност на ресурсите, ефективно управление и опазване на околната среда.
Изпълнението на настоящия проект е изцяло в синхрон и спомага за постигането и на целите на ОП “Иновации и конкурентноспобоност“ 2014-2020, тъй като посредством проекта ще се постигне положителен ефект по отношение устойчивостта на новосъздаденото предприятие, създаване и стабилност на работни места и постигане на ръст чрез реализиране и предлагане на пазара на предприемаческата идея.
</t>
  </si>
  <si>
    <t>гр.Смолян</t>
  </si>
  <si>
    <t>Общата цел на проекта е да подкрепи устойчивото и конкурентноспособно развитие на "ГУУДРОК" ООД, като стартиращо предприятие с потенциал за разработване на пазарноориентирани продукти, което да се наложи като лидер  в проектирането на съоръжения за катерене, както на българския така и на европейския и световен пазар. 
Изпълнението на проекта е насочено към постигане на следните специфични цели:
- Стартиране на нова предприемаческа идея с огромен потенциал за развитие и устойчивост
- Проектиране на конкурентен продукт с висока добавена стойност и гарантирана пазарна реализация на регионално, национално и световно ниво, включително и свеждане до минимум въздействието върху околната среда
- Постигане на цялостен екологичен и социален ефект като същевременно се дава възможност за устойчив икономически растеж 
- Създаване на качествени работни места-изпълнението на дейностите по проекта води до откриване на работни места в самото предприятие – кандидат за висококвалифицирани специалисти, на които ще бъде гарантирана устойчива заетост и след реализацията му.
- Осигуряване на възможност за реализация на хора с увреждания чрез интегрирането на принципа на недискриминация и включването им в екипа по проекта.
Обобщено целите и задачите, а оттам и на дейностите в настоящия проект са насочени към реализация на нова предприемаческа идея чрез инженерно проектиране на продукт с предпоставка на бърза и успешна реализация на пазара от страна на стартиращото предприятие. Статутът на предприятието, както и секторът, в който осъществява икономическа дейност, отговарят на всички критерии за допустимост, посочени в Условия за кандидатстване по настоящата процедура, а стартиране на инженерни дейности за прокетиране/разработване на съоръжения  за катерене, ведно с извършените за целта инвестиции в специализирано и високотехнологично оборудване и наемане на висококвалифициран персонал, притежаващ необходимата квалификация и опит, определено ще гарантират успешната и бърза пазарна реализация, постигане в краткосрочен аспект на стабилни приходи от продажба, а в средносрочен и дългосрочен план разширяване на производствения капацитет и повишена  конкурентноспособност. Проектът ще допринесе за реализиране на мерки за повишаване ефективност на ресурсите, ефективно управление и опазване на околната среда.
Изпълнението на настоящия проект е изцяло в синхрон и спомага за постигането и на целите на ОП “Иновации и конкурентноспобоност“ 2014-2020, тъй като посредством проекта ще постигне положителен ефект по отношение устойчивостта на новосъздадено предприятие, създаване и стабилност на работни места и постигане на ръст чрез реализиране и предлагане на пазара на предприемаческата идея.</t>
  </si>
  <si>
    <t>с.Долна Вереница</t>
  </si>
  <si>
    <t>Основната цел на проектното предложение е устойчиво  развитие на новосъздаденото  предприятие ОКСИ ВИТАЛ ООД в областта на кислородолечението, като иновативен метод в хуманното здравеопазване.  Тази цел напълно съответства на целта на настоящата процедура „Насърчаване на предприемачеството“ за Създаване и развитие на нови предприятия в специфичните сфери,  свързани с преодоляването на европейски и регионални предизвикателства, една от които е „Хуманно здравеопазване “.    
За постигане на общата цел ще се осъществят инвестиции в рамките на настоящия проект, водещи до постигането на следните специфични цели:
• създаване и стабилност на работни места чрез осигуряване на устойчива заетост на предприемача и 2-ма експерти включени в проекта
• ръст на продажбите чрез предлагане на неинвазивни терапевтични услуги за хуманно здравеопазване, а именно: кислородни терапии, чрез използавне на кислородни концентратори и хипербарна камера (барокамера).
• постигане на социален ефект чрез създаване на възможности за социална интеграция и трудова заетост на лица с трайни увреждания; създаване на добавена стойност чрез увеличаване на работоспособността и подобряване качеството на живот на пациенти с тежки заболявяния и трайни увреждания и спестяване на разходи за потребителите на терапевтични услуги, чрез изграждане на център за кислородно лечение в Северозападна България.
• постигане на екологичен ефект чрез внедряване на съвременни, иновативни, високотехнологични и екологични технологии за хуманно здравеопазване – лечение, базирано на природен кислород.  
Инвестициите в енергийно-ефективно оборудване с прецизно използване на количествата кислород ще намалят ресурсоемкостта на предлаганите услуги.
Намаляването на използваните количества суровини и прилагането на съвременни технологии ще подпомогне, както дългосрочната политика на фирмата за устойчиво развитие, така и устойчивостта на постигнатите по проекта резултати
Изпълнението на дейностите по проекта ще допринесе за устойчивостта на новосъздаденото предприятие ОКСИ ВИТАЛ ООД, създаване и стабилност на работни места и постигане на ръст чрез реализиране и предлагане на услуги в областта на хуманното здравеопазване - кислородни терапии.</t>
  </si>
  <si>
    <t>Общата цел на настоящия проект е развитие на капацитета, устойчивостта и конкурентоспособност на новосъздаденото предприятие ИНТЕРИОРНИ ПРОЕКТИ ЕООД, което ще развива стартираща икономическа дейност в сектор М 74.10 "Специализирани дейности в областта на дизайна" - сектор, пряко свързан с преодоляване на европейски и регионални предизвикателства. Дейността на дружеството попада в обхвата на културните и творческите индустрии, като студиото ще предоставя професионални услуги в областта на интериорния дизайн чрез индивидуален подход с фокус и грижа за природата, околната среда и обществото.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са определени, както следва:
1) формиране на квалифициран работен екип;
2) осигуряване на необходимите специализирани активи, необходими за реализиране на пазара на предприемаческата идея;
3) oсигуряване на работно помещение на територията на гр. Пазарджик;
4) осигуряване на външна експертиза за изработване на пазарен анализ;
5) осигуряване на съответните задължителни мерки за информиране и публичност (визуализация) на проекта.
Изброените специфични цели ще бъдат постигнати чрез назначаване на висококвалифициран екип от експерти, закупуване и внедряване на необходимите активи, наем на работно помещение и външна експертиза за осигуряване на необходимите условия за реализиране на предприемаческата идея. Всички доставки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</si>
  <si>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Основната цел на проектното предложение е да бъде подпомогнато реализирането на предприемаческа идея в сферата на създаване и развитие на стартиращо предприятие - Алфа Структ ООД, работещо в сферата инженерни дейности и технически консултации и по- конкретно - проектиране и дизайн на конструкции на сгради и съоръжения
Специфичните цели на проекта са: 
• Реализиране на идеите на предприемача и предлагането на качествени продукти в сферата на инженерни дейности и технически консултации
• Осигуряване на устойчива заетост на наетите, чрез осигуряване на заетост на 4 лица поне 6 месеца след приключване на проекта, включително интегриране на лице с трайно намалена работоспособност;
Описаните цели са в съответствие с целите на процедурата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 специфичната цел на Инвестиционен приоритет 2.1. „Достъп до финансиране в подкрепа на предприемачеството” на ОПИК, която се изразява в Насърчаване на предприемачеството и подкрепа за предприятия в ранна фаза на развитие.</t>
  </si>
  <si>
    <t>гр.Кърджали</t>
  </si>
  <si>
    <t>Основната цел на проекта е предоставяне на услуги по изготвяне на проекти за съоръжения за хранително-вкусовата промишленост (ХВП), чрез насърчаване на дейността на инженерно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инженерни бюра, предоставящи подобни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ТЕХ ИНЖЕНЕРИНГ ООД чрез приоритетно внедряване ДМА и ДНА, което ще позволи на компанията да дигитализира процеса на инженерно проектиране като усвои и  предостави на крайните клиенти  3бр. инженерни услуги с най-високо качество:
- проектиране на отделни агрегати за ХВП 
- проектиране на инсталации за ХВП кат. II
- проектиране на линии за ХВП кат. I  
За целта,компанията предвижда да наеме висококвалифициран експертен персонал, да закупи след провеждане на тръжни процедури оборудване,специализиран софтуер за проектиране и да наеме работно помещение в гр. Кърджали,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съоръжения за ХВП–1бр.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
 След приключване на проекта, компанията ще запази на трудов договор и при същите условия, всички членове на екипа по проекта, включително и лицето с увреждане, което е и третата специфична цел на настоящото предложение.</t>
  </si>
  <si>
    <t>Общата цел на проектното предложение е създаване и развитие на конкурентоспособно предприятие за създаване и излъчване на телевизионни програми. 
Специфичните цели на проекта са:
1. Стартиране на дейност по производство и излъчване на телевизионни предавания чрез инвестиция в технологично оборудване и специализиран софтуер, наемане на работно помещение, изработка на интернет страница и пазарен анализ, участие в изложение в чужбина и наемане на квалифициран персонал. 
2. Реализиране на социален и екологичен ефект от изпълнението на проекта. 
3. Постигане на устойчивост на предприемаческото начинание след приключването на проекта. 
Така дефинираните обща и специфични цели на проекта са в пълно съответствие с целите на ОП „Иновации и конкурентоспособност", както и с целите на конкретната процедура за безвъзмездна помощ BG16RFOP002-2.024 "Насърчаване на предприемачеството". Целта на подкрепата по ОПИК е да развие потенциала за конкурентно и ефективно производство и бизнес, да допринесе за увеличаване на икономическия ефект и да подпомогне необходимите структурни промени с оглед постигане на устойчив напредък. За изпълнение на тези цели се предвижда подкрепа за насърчаване на предприемаческата инициатива и развитие на производителността на МСП, за развитие на новите технологии, и за подобряване на бизнес средата. В този контекст основната цел на процедурата за подбор на проекти "Насърчаване на предприемачеството" е да насърчи  предприемачеството и да допринесе за преодоляване на ограниченията пред развитието му, чрез осигуряване на подкрепа за създаване и развитие на нови предприятия в изведените от Националната стратегия за насърчаване на МСП приоритетни сектори, както и в областите, свързани с европейски и регионални предизвикателства. Предоставяната по процедурата БФП цели да постигне положителен ефект по отношение устойчивостта на новосъздадените предприятия, създаване на устойчиви работни места и постигане на ръст чрез реализиране и предлагане на пазара на предприемачески идеи - стоки или услуги. 
Проектът на „Лайвстрийм” ООД отговаря напълно на целите на ОПИК и на настоящата процедура за безвъзмездна помощ. Той е насочен към стартирането на бизнес по производство и излъчването на собствени телевизионни предавания чрез инвестиция в оборудване, софтуер и материали, наемане на раб. помещение, създаване на интернет страница, изработване на пазарен анализ, участие в 1 изложение в чужбина, наемане на персонал, и постигане на устойчивост на предприемаческото начинание след приключване на проекта чрез ръст на приходите от продажби и на рентабилността на дейността. 
Реализирането на проекта ще даде възможност на предприемача Ж.Танчева да стартира и успешно да развие устойчив бизнес в създаването и излъчването на ТВ продукция, който е един от приоритетните сектори за създаване на нови предприятия, свързани с преодоляване на европейски и регионални предизвикателства, като същевременно постигне съпътстващи социални и екологични ефекти от проекта.</t>
  </si>
  <si>
    <t>Общата цел на проектното предложение е развитие на ново устойчиво микро предприятие в областта на производството на ортопедични изделия и утвърждаването му на пазара като стабилна и конкурентоспособна компания. Кодът на икономическа дейност на проекта е 32.50 "Производство на медицински и зъболекарски инструменти и средства", който е приоритетен за процедурата, тъй като е свързан с преодоляването на европейски и регионални предизвикателства.
Специфичните цели, които ще бъдат постигнати с изпълнението на проекта са:
- Пазарна реализация на устойчива и дългосрочна бизнес идея;
- Повишена конкурентоспособност на дружеството;
- Осигуряване на устойчива заетост, включително и за лице с трайни увреждания.
Общата и специфичните цели на проектното предложение ще бъдат постигнати чрез изпълнението на Дейност "Реализиране на пазара на предприемаческата идея", която включва именно наемането на квалифициран персонал, придобиване на необходимите активи за обезпечаване на работния процес, както и получаване на специализирани бизнес услуги, свързани както с изработване на маркетингов план  за по-добро  планиране на продажбите, така и със създаване на интернет страница за популяризиране дейността на дружеството.  
Общата и специфична цели на проектното предложение са изцяло в съответствие с конкретните цели на процедурата за
предоставяне на безвъзмездна финансова помощ а именно -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Проектът съдейства и за изпълнение на специфичната цел на Инвестиционен приоритет 2.1 на ОПИК -"Подобряване нивото на оцеляване на МСП, включително чрез насърчаване на предприемачеството" и на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Чрез постигането на целите на настоящия проект ДТС-БГ  ООД ще има капацитета да предлага на своите клиенти
продукти с качество на високо равнище, базирано на комбинацията от използването на модерна технология за производство на ортопедични изделия и висококвалифициран екип от специалисти.
Очакваният непосредствен ефект от изпълнението на проекта е свързан с повишаване на  конкурентоспособността на дружеството, постигане на устойчива  заетост и ръст на приходите от продажби на годишна база, което ще укрепи  пазарните позиции на компанията и ще я стимулира за развива нови продукти.</t>
  </si>
  <si>
    <t>Общата цел на проектното предложение е да стимулира изграждането и устойчивото развитие на стартиращото микро предприятие „МЕДИКЪЛ КАМ“ ООД чрез осигуряване на фокусирана подкрепа за стартиране на предприемаческа активност за производство на медицински изделия в областта на акушерството и гинекологията, денталната медицина и зъботехниката. 
Кодът на икономическа дейност на проекта е 32.50 "Производство на медицински и зъболекарски инструменти и средства", който е приоритетен за процедурата, тъй като е свързан с преодоляването на европейски и регионални предизвикателства.
Осъществяването на общата цел ще бъде постигнато чрез реализиране на следните две специфични цели: 
1. Сформиране на екип от специалисти, притежаващи необходимите знания, умения и компетентности за производство на медицински и зъболекарски изделия. 
2. Внедряването на високотехнологичен производствен процес с висока добавена стойност.
Общата и специфичните цели на проектното предложение ще бъдат постигнати чрез изпълнението на Дейност "Реализиране на пазара на предприемаческата идея", която включва именно наемането на квалифициран персонал, придобиване на необходимите активи за внедряването  на иновативна технология за производство, както и получаване на специализирани бизнес услуги, свързани с изработване на маркетингов план за по-добро планиране на продажбите на произвежданите продукти и изработване на интернет страница за популяризиране дейността на дружеството.
Общата и специфична цели на проектното предложение напълно кореспондират с основната цел на процедурата, а именно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Целите на проектното предложение са в съответствие и с: 
- Целта на Приоритетна ос 2 „Предприемачество и капацитет за растеж на МСП“, Инвестиционен приоритет 2.1. „Достъп до финансиране в подкрепа на предприемачеството”, а именно „Подобряване нивото на оцеляване на МСП, включително чрез насърчаване на предприемачеството“. 
- Общата цел на ОП "Иновации и конкурентоспособност“ 2014 - 2020 - постигане на динамично, конкурентоспособно развитие на икономиката, базирано на иновациите, оптимизация на производствените вериги и секторите с висока добавена стойност. 
Реализацията на настоящия проект ще създаде необходимите предпоставки за постигане на по-добра конкурентоспособност на дружеството на пазара на медицински и дентални продукти, реализирането на устойчив ръст на приходите от продажби и разкриването и запазването на нови работни места в гр. Сливен.</t>
  </si>
  <si>
    <t>Основната цел на настоящия проект е да подпомогне новосъздаденото предприятие АРТ МОЗАЙКС ООД за развитие на неговия капацитет, устойчивост и конкурентоспособност. Фирмата ще развива основната си икономическа дейност в сектор C23.70 "Рязане, профилиране и обработване на строителни и декоративни скални материали", приоритетен за създаване и развитие на нови предприятия съгласно Националната стратегия за насърчаване на малките и средните предприятия 2014-2020 г. Производството на на ръчно изработени мозайки и мозаечни декоративни продукти от скални материали е част от творческите индустрии и артистичното занаятчийство, като изцяло попада в обхвата на тематична област "Нови технологии в креативните и рекреативните индустрии" от ИСИС.  Дейността на дружеството ще бъде извършвана с принос и грижа за природата, околната среда и местната общност, като ще спомогне създаването на нови работни места в района на гр. Силистра. 
Поставените специфични цели при изпълнението на проекта кореспондират със заложените дейности и ще гарантират техническата осъществимост на проекта, ръст на заетостта в подпомогнатото предприятие, устойчив ръст на нетните приходи от продажби след изпълнението на проекта, както и постигане на социален и екологичен ефект от реализацията на предприемаческата идея. Специфичните цели настоящия проект са както следва:
1) формиране на квалифициран работен екип;
2) осигуряване на необходимите специализирани активи и материали, необходими за реализиране на пазара на предприемаческата идея;
3) осигуряване на работно помещение;
4) създаване на интернет страница;
5) осигуряване на съответните задължителни мерки за информиране и публичност (визуализация) на проекта.
Специфичните цели ще бъдат постигнати чрез назначаване на висококвалифициран екип от експерти, закупуване и внедряване на необходимите активи и материали, наемане на работно помещение и създаване на интернет страница и дейности по визуализация и публичност на предоставената помощ. Доставките по проекта ще бъдат извършени съгласно принципа за добро стопанско управление, действащата нормативна рамка и изискванията на процедура BG16RFOP002-2.024 "Насърчаване на предприемачеството" и Оперативна програма "Иновации и конкурентоспособност" 2014­-2020.
Проектното предложение и всички заложени цели и дейности съответстват изцяло и на принципа на ефективност и ефикасност, като изпълнението на проекта ще бъде реализирано при спазване на най-адекватното съотношение между очакваните разходи и ползи.
Основната и посочените специфични цели на настоящия проект са в пълно съответствие със специфичната цел и резултати на Инвестиционен приоритет 2.1. "Достъп до финансиране в подкрепа на предприемачеството" от Приоритетна ос 2 на Оперативна програма "Иновации и конкурентоспособност" 2014­-2020 за оказване на подкрепа към ново предприятие, което се очаква да съществува повече от две години след създаването си и изпълнението на настоящият проект.</t>
  </si>
  <si>
    <t>Целта на проектното предложение е разработване и налагане на жизнеспособни и икономически приложими изделия и технологии,  както и постигането на  устойчивост на пазара в специфичната сфера на изработката на метални изделия по индивидуални задания на клиенти и на серийно производство. 
Основните цели на проектното предложение са разработване и развитие на предприемаческата идея, постигане  устойчивост на фирмата и трайно позициониране на пазарите, постепенно повишаване  на производствения капацитет, повишаване ефективността на производствените разходи на фирмата и разнообразяване асортимента от продукти и услуги.
Конкретните цели са:
 Трайно позициониране на регионалния,националния и външния пазар за производство на възли и детайли от метал чрез инвестиции във високо технологични производствени мощности и технологии
     Внедряване на пазара на жизнеспособни и икономически приложими иновативни изделия и технологии, съобразени със специфичните изисквания на клиентите
 Производство на детайли и изделия с високи изисквания към конструктивно-технологичните им параметри
 Производство на изделия с висока добавена стойност
 Увеличаване производителността и оптимизиране на производствените разходи
 Разширяване асортимента на произвежданите изделия 
 Насоченост на продукцията към международните пазари
Специфичните цели :
 Високо качество на произвежданите продукти
 Увеличен производствен капацитет и производителност за единица време 
 Намалена себестойността на продукцията
 Широка гамата от произвеждани продукти и услуги
    Опазване околната среда, чрез намаляване на консумацията на енергия и минимизиране на производствения отпадък
Целите ще бъдат постигнати чрез внедряване в производство на:
1. Струго-фрезови обработващ център - многофункционална металообработваща машина, извършваща едновременно стругови и фрезови операции,пробивни и резбонарезни функции. Машината е създадена за 24 часова непрекъсната работа.Тя е с високи производствени и конструктивно-технологични показатели, гарантиращи прецизност, точност и висока производителност.
2.Машина за лазерно маркиране върху метал
Тази машина е специално проектирана за гравиране върху метали. Лазерното гравиране е процес, при който, с помощта на лазерен лъч се прехвърлят различни видове информация и  изображения, схеми или надписи върху разнообразни материали.Оптиката на машината не се нуждае от поддръжка.  Машината е подходяща за надписване на серийни номера, баркодове , текст или вектори върху метали.Висококачественият лазерен лъч позволява да се гравират материалите безконтактно.Машината работи в импулсен режим.Технологията е нова и надеждна.
3.Заточна машина за заточване на инструменти-специално проектирана за заточване и възстановяване първоначалните характеристики на скъпо струващи инструменти и екипировка за пълноценното им използване и удължаване на техния живот .</t>
  </si>
  <si>
    <t xml:space="preserve">Основната цел на проектното предложение е създаване и развитие на проектанска компания ИНТЕХ 2018 за иновативни решения в областта на мехатрониката със стартова предприемаческата инициатива: проектиране на модули и възли за интелигентна система за поддържане на микроклимата в затворени помещения от различен тип - произодствени предприятия и публични институции (училища, детски градини, болнични заведения, административни сгради). Важна цел на екипа е създаване на предпоставки за развитие и постигане на устойчивост на ИНТЕХ 2018 ООД, отговаряйки на съвременните предизвикателства и на един от стратегическите национални преоритети – подобряване на средата за обитаване и създаване на по-добри условия на живот на хората. Друга важна цел е проектиране и конструиране на опитен образец, който да се оптимизира на базата на експерименти. Конкретното проектно предложение се предвижда да бъде реализирано за две различни задания, които ще се създадат след съответното проучване на избрани клиенти. Високата квалификация на екипа, неговата компетентност и творческа енергия ще имат още една също важна цел - проектирането на интелигентната система и експериментите над опитния образец да доведат до възможно най-голяма универсалност на конструираните възли и модули.  Това ще осигури в голяма степен широкото приложение на системи от този тип и успешната им реализация на пазара.
Специфичните цели на проектното предложение са следните:
Наемане на специализиран висококвалифициран проектантски екип, който успешно да реализира предприемаческата идея.
Доставка и внедряване в процеса на проектиране на компютърна, контролно-измервателна техника и специализиран софтуер за автоматизирано проектиране, като необходимо и много важно условие за реализацията на предприемаческата идея.
Извършване на проучване, изработване на анализи, оценки и стратегии за успешната реализация на предприемаческите продукти от проектирането и конструирането на опитния образец на интелигентна мехатронна система за регулиране на параметрите на микроклимата.
Разкриване на устойчиви и качествени работни места и повишаване на общото равнище на заетост в икономиката на региона.
Постигане на социален ефект чрез създаване на възможности за социална интеграция, чрез създаване на добавена стойност за обществото и чрез спестяване на разходи за потребителите на предприемаческата идея.
Представяне на предриемаческата идея за интелигентната система за регулиране на параметрите на микроклимата чрез участие на проектантския екип в изложения в страната и чужбина.
Непряко постигане на екологичен ефект чрез намаляване на въздействието и натиска върху околната среда, както и чрез постигане на по-ефективно и отговорно използване на енергията за отопление и осветление.
Създаване на интернет сайт за популяризиране дейността и продуктите на ИНТЕХ 2018, както и за контакти с потенциални клиенти, изпълнители и партньори.   </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</si>
  <si>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Настоящият проект отговаря напълно на заложената в програмата дефиниция, чрез разработването (от стартираща компания) на посочения по-горе иновативен продукт -  иновативна система от свързани процедури, софтуер и хардуер (в т.ч. 3D принтер) за проектиране и изработка на очила, попадащ в тематичната област на ИСИС - Индустрия за здравословен живот и био-технологии, производство на инструменти, оборудване, консумативи за медицинска и дентална диагностика и терапия и/или участие в над-национална производствена верига.
Реализирането на тази обща цел ще бъде осъществено чрез постигане на няколко специфични за проекта цели, разгледани в няколко направления: 
1. Реализиране и излизане на пазара на иновативна технология - система от свързани помежду си процедури, софтуер и хардуер (в т.ч. 3D принтер) за проектиране и изработка на очила, включваща софтуер за проектиране на очила и изработването на очилата с 3D принтер, като се обхваща целия процес по диагностика, на зрението, определяне на пропорциите на лицето на клиента, следствие на което се прави филтриране и предлагане на подходящи форми, определяне на най-комфортната конструкция която е с най-добър дизайн за лицевите характеристики на клиента и с възможности за дизайн по негово желание и контрол, след което подаване, приемане на заявката от 3D интерфейс и изработване на очилата от 3D принтер.
Технологията ще може да се предлага и да работи във всяка една оптика. Набляга на това, че на пазара ще се предлага основно самата система, която ще бъде уникална поради това, че към момента не се предлага на пазара. Компаниите които предлагат 3D принтирани очила притежават подобни технологии но не ги предлагат на пазара а ги използват само за собствени цели.
2. Удовлетворяване на нуждите на неудовлетворените от традиционното предлагане в оптиките хора. Статистически около 66% от хората посетили оптика не са удовлетворени от препоръчителните съвети на специалиста в оптиката за това кой дизайн на очила са точно за тяхното лице. Причините са, че съществуват основни принципи и множество детайли, които се пренебрегват при предлагането на очила в оптиките  и онлайн, тъй като предлагането е ограничено по отношение на дизайн и конструкция спрямо размери.
3. Подобряване здравословното състояние и удовлетвореността на потребителите и насочване към здравето и естетиката.</t>
  </si>
  <si>
    <t>BG16RFOP002-2.024-0998</t>
  </si>
  <si>
    <t>BG16RFOP002-2.024-1189</t>
  </si>
  <si>
    <t>BG16RFOP002-2.024-1244</t>
  </si>
  <si>
    <t>BG16RFOP002-2.024-1715</t>
  </si>
  <si>
    <t>BG16RFOP002-2.024-1869</t>
  </si>
  <si>
    <t xml:space="preserve">ДИЗАЙНЕРСКИ И АРХИТЕКТУРНИ РЕШЕНИЯ ООД
</t>
  </si>
  <si>
    <t>СТУДИО ФОР ДИЗАЙН ЕООД</t>
  </si>
  <si>
    <t>Л.И.П.А. ЕООД</t>
  </si>
  <si>
    <t>ВИР 88 ООД</t>
  </si>
  <si>
    <t>КЪТЕКС ЕООД</t>
  </si>
  <si>
    <t>205079822</t>
  </si>
  <si>
    <t>205345237</t>
  </si>
  <si>
    <t>204572748</t>
  </si>
  <si>
    <t>205328234</t>
  </si>
  <si>
    <t>205385203</t>
  </si>
  <si>
    <t>71.12 след проверка в НСИ</t>
  </si>
  <si>
    <t>14.14 Производство на долно облекло</t>
  </si>
  <si>
    <t>"Конкурентоспособност чрез инвестиции в  подкрепа на предприемачеството"</t>
  </si>
  <si>
    <t>Реализиране на иновативни проектни решения в областта на сградната и паркова архитектура</t>
  </si>
  <si>
    <t>Реализиране на предприемаческа идея на  "ВИР 88" ООД в сектора на инженерните дейности и техническите консултации</t>
  </si>
  <si>
    <t>Производство на долно облекло</t>
  </si>
  <si>
    <t>Обща цел:
Развитие на „Дизайнерски и архитектурни решения” ООД  -  ново предприятия в специфична сфера, свързана с Тематични области на ИСИС: Нови технологии в креативните и рекреативните индустрии – Сектор M 71.11 „Архитектурни дейности“
Специфични цели:
    Ефективност и ефикасност чрез инвестиции в материални  и нематериални активи;
   Пазарен анализ и маркетингови проучвания с цел реализация на предлаганите услуги;
  Устойчива заетост  в резултат от реализацията на предприемаческата идея .
Целите на проекта са в унисон с основната цел на процедурата: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Проектното предложение съответства на принципа на ефективност и ефикасност, като заложените дейности  съответстват на целите на оперативната програма и  водят до постигане на специфичната цел и резултати на Приоритетна ос 2 „Предприемачество и капацитет за растеж на МСП“.
Инвестиционен приоритет 2.1. „Достъп до финансиране в подкрепа на предприемачеството от Приоритетна ос 2 „Предприемачество и капацитет за растеж на МСП“ на ОПИК, при най-адекватното съотношение между очакваните разходи и ползи.</t>
  </si>
  <si>
    <t>Обща цел:
Развитие на "СТУДИО ФОР ДИЗАЙН" ЕООД
-  ново предприятия в специфична сфера, свързана с Тематични области на ИСИС: Нови технологии в креативните и рекреативните индустрии – Сектор M74.10 „Дейности в областта на дизайна“.
Специфични цели:
    Ефективност и ефикасност чрез инвестиции в материални  активи;
   Пазарен анализ и маркетингови проучвания с цел реализициая на предлаганите дейности;
  Устойчива заетост  в резултат от реализацията на предприемаческата идея .
Целите на проекта са в унисон с основната цел на процедурата: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 Проектното предложение съответства на принципа на ефективност и ефикасност, като заложените дейности  съответстват на целите на оперативната програма и  водят до постигане на специфичната цел и резултати на Приоритетна ос 2 „Предприемачество и капацитет за растеж на МСП“.
Инвестиционен приоритет 2.1. „Достъп до финансиране в подкрепа на предприемачеството от Приоритетна ос 2 „Предприемачество и капацитет за растеж на МСП“ на ОПИК, при най-адекватното съотношение между очакваните разходи и ползи.</t>
  </si>
  <si>
    <t xml:space="preserve">гр.Смолян
</t>
  </si>
  <si>
    <t>гр.Златоград</t>
  </si>
  <si>
    <t>Общата цел на проекта е: Насърчаване на предприемаческата дейност на „ВИР 88“ ООД в сектора на инженерните дейности и техническите консултации чрез пазарна реализация на услуги.
Специфичните цели на проекта са:
1. Разработване и реализиране на пазара на 11 вида услуги в две направления: „Проектиране на Вик и конструкции“ и „Геодезия и кадастър“;
2. Създаване на 4 стабилни работни места;
3. Повишаване на устойчивостта на дружеството.
Целите ще бъдат постигнати чрез  последователното реализиране на дейностите за  закупуване на оборудване, софтуер, материали и консумативи  за обезпечаване на дейността по извършване на услугите, създаване на Интернет страница за маркетинг на услугите, наем на работно помещение, сключване на трудови договори с предприемача и неговия екип от 3 квалифицирани експерти.
Така описаните обща и специфични цели са в пряко съответствие с целта на процедурата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Предприемаческата идея в настоящия проект се реализира в сектор М 71.12 „Инженерни дейности и технически консултации“, който е свързан с преодоляване на европейски и регионални предизвикателства .
Реализацията на настоящия предприемачески проект пряко води до пазарна реализация на набор от 11 услуги в две направления: „Проектиране на Вик и конструкции“ и „Геодезия и кадастър“, създава 4 устойчиви работни места, води до устойчиво увеличение на нетните приходи от продажба на фирмата. По този начин проектът допринася за постигане на очакваните резултати от процедурата за постигане на устойчивост на новосъздадените предприятия, създаване и стабилност на работните места и постигане на ръст чрез реализиране и предлагане на пазара на предприемачески идеи.</t>
  </si>
  <si>
    <t>Основната цел на настоящото проектно предложение е да се спомогне за реализиране на предприемаческата идея на младото дружество "Кътекс" ЕООД, чрез създаване на условия за производство на ишлеме на изделия от текстил - долно облекло - бельо, пижами, нощници, халати и др.
Специфичните цели на проектното предложение са: 
• Да се осигури качествена работна ръка, необходима за реализиране на предприемаческата идея, чрез наемане на трудов договор на 5 човека;
• Да се спомогне за осъществяване на производството на ишлеме на текстилни изделия - долно облекло, предмет на предприемаческата идея, чрез закупуване и въвеждане в експлоатация на ДМА - робот за кроене - 1 бр.;
Определените цели на проектното предложение пряко кореспондират с основната цел на схемата за безвъзмездна помощ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Идентифицираното предизвикателство, пред което са изправени повечето предприятия в България в сферата на предприемачеството - търговски и прекупвачески ориентиран растеж вместо производствено ориентиран растеж е валидно и за фирма "Кътекс" EООД. 
В тази връзка предприемачът е предприел стъпки за производство на редица продукти, които пряко да променят профила й, като позволят реализирането на пазара на произведени в България продукти от текстил с висока принадена стойност. Настоящото проектно предложение се явява интегрална част от плана за предприемачески и производствено ориентиран растеж, като за производството на текстилните продукти - долно облекло на ишлеме, е предвидила закупуване на ДНА и наемане на висококвалифициран персонал - експерти, които са разработили предприемаческата идея и ще бъдат пряко ангажирани с осъществяването й. 
С реализацията на проекта компанията ще е в състояние да произвежда социално и пазарно значими продукти в стартовия си период, свързан пряко с приоритетните направления на тематичните области на ИСИС в частта "Нови технологии в креативните и рекреативните индустрии" и по-конкретно - производство на стоки и съоръжения с пряко приложение в тези сфери - специализирана екипировка и оборудване, каквото се явяват тези текстилни изделия.
Това ще доведе до постигане на пазарни предимства, базирани на реализация на предприемаческата идея, водещи до повишаване на цялостната конкурентоспособност на "Кътекс" EООД.</t>
  </si>
  <si>
    <t>Дата на сключване на договора / 
Operation start date</t>
  </si>
  <si>
    <t>BG16RFOP002-2.024-0107</t>
  </si>
  <si>
    <t>BG16RFOP002-2.024-1093</t>
  </si>
  <si>
    <t>BG16RFOP002-2.024-1246</t>
  </si>
  <si>
    <t>BG16RFOP002-2.024-1263</t>
  </si>
  <si>
    <t>BG16RFOP002-2.024-1267</t>
  </si>
  <si>
    <t>BG16RFOP002-2.024-1332</t>
  </si>
  <si>
    <t>BG16RFOP002-2.024-1631</t>
  </si>
  <si>
    <t>BG16RFOP002-2.024-1703</t>
  </si>
  <si>
    <t>BG16RFOP002-2.024-1885</t>
  </si>
  <si>
    <t>BG16RFOP002-2.024-1971</t>
  </si>
  <si>
    <t>BG16RFOP002-2.024-2085</t>
  </si>
  <si>
    <t>BG16RFOP002-2.024-2190</t>
  </si>
  <si>
    <t>МЕТАЛ МАШИН ФОРМ ООД</t>
  </si>
  <si>
    <t>ФЕМИЛИ ДЕНТАЛ ЦЕНТЪР- АМБУЛАТОРИЯ ЗА ПЪРВИЧНА МЕДИЦИНСКА ПОМОЩ ПО ДЕНТАЛНА МЕДИЦИНА</t>
  </si>
  <si>
    <t>НАЙС ЛИМИТЕД ООД</t>
  </si>
  <si>
    <t>БГ МЕТАЛБАУ ООД</t>
  </si>
  <si>
    <t>БОМАП БГ ООД</t>
  </si>
  <si>
    <t>РИЗЪН БЮРО  ЕООД</t>
  </si>
  <si>
    <t>АРХИНЕТ ООД</t>
  </si>
  <si>
    <t>ПРЕСТИЖ ХЕЛТ ЕООД</t>
  </si>
  <si>
    <t>ЕДИМАКС ЕООД</t>
  </si>
  <si>
    <t>МЕТАЛ ЕКСПРЕС ПРО ЕООД</t>
  </si>
  <si>
    <t>АМБУЛАТОРИЯ ЗА ИНДИВИДУАЛНА ПРАКТИКА ЗА СПЕЦИАЛИЗИРАНА МЕДИЦИНСКА ПОМОЩ ПО ВЪТРЕШНИ БОЛЕСТИ Д-Р АНЕТА СЛАВОВА  ЕООД</t>
  </si>
  <si>
    <t>ФРЕЙМУЪРКС ООД</t>
  </si>
  <si>
    <t>205223728</t>
  </si>
  <si>
    <t>205299640</t>
  </si>
  <si>
    <t>204847781</t>
  </si>
  <si>
    <t>205384444</t>
  </si>
  <si>
    <t>205230644</t>
  </si>
  <si>
    <t>205233117</t>
  </si>
  <si>
    <t>204897058</t>
  </si>
  <si>
    <t>205407094</t>
  </si>
  <si>
    <t>205068480</t>
  </si>
  <si>
    <t>204882864</t>
  </si>
  <si>
    <t>205417964</t>
  </si>
  <si>
    <t>205424325</t>
  </si>
  <si>
    <t>18.12 Печатане на други издания и печатни продукти</t>
  </si>
  <si>
    <t>Насърчаване на предприемачеството в Метал Машин Форм ООД</t>
  </si>
  <si>
    <t>Създаване на дентална клиника "ФЕМИЛИ ДЕНТАЛ ЦЕНТЪР"</t>
  </si>
  <si>
    <t>Създаване на предприятие за производство на инструменти и материали за денталната медицина</t>
  </si>
  <si>
    <t>Реализиране на предприемаческа идея на  "БГ МЕТАЛБАУ" ООД</t>
  </si>
  <si>
    <t>Реализиране на предприемаческата идея на „БОМАП-БГ“ ООД за извършване на общи геодезически дейности, фотограметрия, 3D моделиране, ГИС и проектиране.</t>
  </si>
  <si>
    <t>Насърчаване на предприемачеството в "Ризън бюро" ЕООД</t>
  </si>
  <si>
    <t>Реализиране на предприемаческа идея от „Архинет“ ООД</t>
  </si>
  <si>
    <t>Създаване на център за оздравително-възстановителни процедури чрез хипербарна оксигенация</t>
  </si>
  <si>
    <t>ЕдиМакс</t>
  </si>
  <si>
    <t>Развитие на предприемаческа идея в областта на механичното обработване на метал</t>
  </si>
  <si>
    <t>Развитие на дейността на „Амбулатория за индивидуална практика за специализирана медицинска помощ по вътрешни болести д-р Анета Славова“ ЕООД</t>
  </si>
  <si>
    <t>Насърчаване на предприемачеството във ФРЕЙМУЪРКС ООД</t>
  </si>
  <si>
    <t>гр.Белене</t>
  </si>
  <si>
    <t>гр.Велинград</t>
  </si>
  <si>
    <t xml:space="preserve">Цел:
ЕдиМакс е нова, независима, компания за печатни услуги вкл. графичен дизайн, предпечат, отпечатване и довършителни дейности по изработка на книги с меки и твърди корици, фотоалбуми, тефтери, каталози, папки и всякакви масови и луксозни книжни изделия за корпоративни и директни клиенти. Индивидуални и нестандартни печатни решения (вкл drop on demand).
 Насочила професионализма си към създаване на автоматизиран висококонукрентен процес като част от КИД- 18.12 "Печатане на други издания и печатни продукти". 
Успехът е свързан с технологичната еволюция на мехатрониката (механичната обработка с машни с ЦПУ за довършителните работи и компютърни конфигурации) и предлагането на високотехнологична услуга (дигитален пеачат) и професионалния екип, стоящ зад предприемачеката идея (дизайнер, книговез и експерт  - техническа и информационна обезпеченост).
</t>
  </si>
  <si>
    <t>Общата цел на проектното предложение е постигане на положителен ефект по отношение устойчивостта на дружеството, създаване и стабилност на работни места и постигане на ръст чрез реализиране и предлагане на пазара на предприемаческата идея, което ще допринесе за развитие на конкурентно и ефективно предприятие.
Специфичните цели са:
- осигуряване на  стабилен икономически растеж на дружеството чрез разработване и пазарна реализация на предлаганите високо-качествени комплексни дентални услуги;
- постигне на устойчива заетост чрез запазване на работните места на минимум 3 лица за период поне от шест месеца след приключване изпълнението на проекта;
- постигне на социален ефект чрез наемана на лице с увреждане като част от квалифицирания персонал и запазване на заетостта му на същата позиция и след периода на изпълнение на проекта;
- постигане на екологичен ефект от реализацията на предприемаческата идея чрез закупуване на високотехнологично оборудване и прилагане на мерки за опазване на околната среда в процеса на изпълнение на дейността.
Фокусираната подкрепа по процедурата ще допринесе за насърчаване и развитие на предприемачеството и капацитета на растеж на предприятието, което попада в Приоритетна ос 2 „Предприемачество и капацитет за растеж на МСП “Инвестиционен приоритет 2.1. „Достъп до финансиране в подкрепа на предприемачеството”.
Проектната реализация ще допринесе за постигане на очакваните резултати от подкрепата по настоящата процедура и заложените индикатори в съответствие със  специфичната цел на процедурата по приоритетна област „Предприемачество“ от Законодателния акт за малкия бизнес на Европейската комисия.</t>
  </si>
  <si>
    <t>„Здравето не е просто ценност сама за себе си - то е и фактор за растеж. Само население в добро здраве може да развие напълно своя икономически потенциал" из Програма „Здраве за растеж" на ЕС.
В областта на предприемачеството според методология на ЕК България заема 24-то място в ЕС. В Доклада за глобална конкурентоспособност на Световния икономически форум пък, България е класирана на 44 място по технологична готовност.
Негативното отражение на тези факти изправят страната ни пред сериозни икономически предизвикателства, изискващи осъществяване на амбициозна стопанска политика насочена към създаване на работни места, бизнес идеи и предприемачески умения.
И ако посочените макроикономически данни показват една не особено оптимистична картина за страната, какво да кажем за Северозападния район, където кандидата ще осъществи своята инвестиция? СЗР е най-бедния и слабо развит регион, с високи нива на безработица и на последно място по преки инвестиции. Степента на развитие, спецификата на проблемите и сериозните дефицити по отношение на икономически активности, човешки потенциал и инфраструктурно осигуряване, предизвикват необходимост от целенасочена подкрепа в този регион и ограничаване последиците от негативните тенденции в развитието му. Тази цел си поставя настоящата предприемаческа идея, основавайки се на схващането, че доброто здраве представлява актив и източник на икономическа и социална стабилност. Здравният статус на хората влияе върху степента им на участие в социалния и трудовия живот и върху тяхната производителност на работното място. Запазване здравето и активността на хората за по-дълго време и увеличаване продължителността на живота в добро здраве има положителен ефект върху производителността и конкурентоспособността, защото може да повлияе на пазара на труда и да доведе до потенциални икономии в бюджетите за здравно обслужване на предприятията.
Горното предопределя и основната цел на проекта: Създаване и развитие на ново предприятие в приоритетен сектор на Националната стратегия за насърчаване на малките и средните предприятия 2014-2020 г. и специфичните сфери, свързани с преодоляването на европейски и регионални предизвикателства.
Основната цел на проекта е в пълно съответствие с целта на настоящата процедура, като нейното постигане ще се осъществи, чрез реализация на следните специфични цели в рамките на проекта:
1. Развитие на предприятие за производство на инструменти и материали за дентална медицина
2. Разкрити 4 нови работни места и създадени условия за устойчива заетост
3. Инвестиция в съвременно оборудване
4. Участие в тематично изложение
5. Разширяване пазарната реализация и промотиране на предлаганите продукти
6. Оказано положително въздействие върху околната среда
7. Създаване на добавена стойност за обществото с акцент върху здравеопазването
8. Създаване на условия за социална и професионална интеграция на лица с увреждания
9. Създаване на допълнителни условия за заетост и икономически растеж на СЗР</t>
  </si>
  <si>
    <t>Общата цел на настоящия проект е създаване на устойчиво ново предприятие в приоритетен сектор на НСНМСП за реализиране на пазара на предприемаческата идея на „БОМАП БГ“ ООД.
Специфичните цели на проекта са:
1. Създаване на кадрова обезпеченост от квалифицирани специалисти за реализиране на пазара на предприемаческата идея (продукт);
2. Създаване на технологична обезпеченост за реализиране на пазара на предприемаческата идея (продукт);
Описаните цели на проекта са в съответствие със специфичната цел на ИП 2.1 „Достъп до финансиране в подкрепа на предприемачеството” от Приоритетна ос 2 „Предприемачество и капацитет за растеж на МСП“  на ОПИК.
Предвидените по проекта дейности и инвестициите, насочени към организиране и стартиране на планираното производство, целят пазарната реализация на предприемаческата идея на кандидата „БОМАП-БГ“ ООД който като част от българските микро, малки и средни предприятия, ще допринесе за „развитието на конкурентно и ефективно производство и гарантиране на стабилен икономически растеж, както и устойчива заетост“ за българската икономика. 
Дейностите са в съответствие с целите на настоящата процедура за насърчаване на предприемаческата активност и подкрепа за създаване и развитие на нови предприятия в приоритетни сектори, свързани с преодоляване на европейски и регионални предизвикателства.</t>
  </si>
  <si>
    <t>Общата цел на проекта e създаване и развитие на ново предприятие в приоритетен сектор, свързан с преодоляване на европейски и регионални предизвикателства и се изразява в реализиране на предприемаческата идея, а именно производство на метални изделия, предназначени за влагане в машини и технологични линии, използвани в хранително-вкусовата промишленост. Специфичните цели на проекта са свързани с осигуряване на устойчива заетост, устойчиво развитие, създаване на възможности за социална интеграция и добавена стойност за обществото, както и екологосъобразност при производството на метални изделия. Целта на проекта напълно отговаря на целта на предоставяната безвъзмездна финансова помощ на процедура BG16RFOP002-2.024 „Насърчаване на предприемачеството“ от Оперативна програма „Иновации и конкурентоспособност“ 2014-2020,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t>
  </si>
  <si>
    <t>Основната цел на проекта е предоставяне на услуги по изготвяне на архитектурни проекти, чрез насърчаване на дейността на архитектурно бюро. По такъв начин ще се допринесе за изпълнение на целите на процедурата за насърчаване на високотехнологичните и интензивно базирани на знания услуги. Успешното реализиране на предприемаческата идея ще повлияе и върху конкурентоспособността на останалите архитектурни бюра, предоставящи услуги по проектиране, като ги стимулира да търсят възможности и финансиране за разработване на продукти с висока добавена стойност и пазарна жизнеспособност.
Специфични цели:
1. Осигуряване на изпреварващо технологично ниво на дружеството и повишаване на конкурентоспособността чрез прилагане на собствено ноу-хау по изготвяне на проектите, придобиване и внедряване на високопроизводителна конфигурация със софтуер за строително информационно моделиране (BIM/СИМ), позволяваща работа от отдалечени работни места или локално на място при клиента. Това ще позволи реализацията на всички части на архитектурните проекти с оглед постигане на комплексност ма услугата.
2. Адаптиране и съобразяване с изискванията на клиентите при следване на модерните тенденции в бранша с цел увеличаване на търсенето и приложението на проектите. Дружеството залага на индивидуализиран подход към клиентите, точност в изпълнението по време и параметри на предлаганите проекти. За постигането на тази цел компанията предвижда да наеме висококвалифициран експертен персонал, да закупи след провеждане на тръжни процедури изчислителна техника и софтуер за СИМ и да наеме работно помещение в гр. Ловеч, където да ситуира основната си дейност. 
3. Принос за осигуряване на устойчива заетост. Чрез разширяване на предлагания вид и обхват на услугите по проектиране и постигане на непрекъснатост на заявките, дружеството ще бъде в състояние не само да запази наетия персонал по време на проекта, но и да увеличи броя на работните места в дългосрочен план, привличайки нови специалисти с подобен профил.
4. Интензифициране на предоставянето на услуги по проектиране по вид, брой, степен на сложност и обхват.
Компанията планира сключване на договори за услуги за проектиране с различни по вид компании – крупни инвеститори и строителни корпорации, изискващи комплексни проекти, така и малки фирми, нуждаещи се от проекти за малки обекти или от отделни части от архитектурните проекти, като по този начин гарантира продажбите и комерсиализацията на услугите. Дружеството планира инвестиции в разработване на Маркетингов план за пазарна реализация на услуги по архитектурно проектиране - 1бр., като по този начин ще насърчи продажбите.</t>
  </si>
  <si>
    <t>Oбщата цел на настоящото проектно предложение е насочена към създаване и развитие на ново предприятие в един от секторите, свързани с преодоляване на европейски и регионални предизвикателства.
Специфичната цел на проектното предложение е насочена към реализиране на пазара на предприемаческа идея – предоставяне на архитектурни услуги и услуги по градско и териториално планиране от ново поколение, базирани на иновативни технологии („3Д сканиране”, „3Д визуализация”, „виртуална реалност” и „добавена реалност”).
Общата и специфичната цел на проекта представят общата рамка и визия как в условията на нарастваща конкуренция „Архинет“ ООД може да подобри конкурентните си позиции и на тази основа да допринесе за устойчивото икономическо развитие на българската икономика, чрез генериране на устойчивост, висока добавена стойност, създаване и стабилност на работни места. Реализирането на нови високо технологични услуги представлява ключов фактор за установяване на трайни конкурентни предимства, които да гарантират установяване на устойчив модел на растеж и развитие в средно срочен план.
С оглед на гореизложеното, настоящото проектно предложение напълно отговаря на:
- целта на процедура за подбор на проекти BG16RFOP002-2.024 „Насърчаване на предприемачеството” – в рамките на проекта се предвижда предоставяне на безвъзмездна финансова помощ на новосъздадено предприятие („Архинет“ ООД) в един от секторите, свързани с преодоляване на европейски и регионални предизвикателства (М71.11), с което да се повиши неговата предприемаческа активност и капацитет;
- специфичната цел на Инвестиционен приоритет 2.1 „Достъп до финансиране в подкрепа на предприемачеството” на ОПИК за подобряване нивото на оцеляване на МСП чрез реализиране на предприемаческа идея със значителен пазарен потенциал.</t>
  </si>
  <si>
    <t>Целта на настоящото проектно предложение е дружеството да създаде център за оздравително-възстановителни процедури, който да оказва навременна и квалифицирана помощ на хора със специални потребности и заболявания, както и за хора, подложени на стрес, напрежение и др.
Специфични цели на проектното предложение са:
–Да се насърчи развитието на предприемаческата идея–създаване на център за оздравително-възстановителни процедури, чрез закупуване на специализирано оборудване за профилактика и лечение на хора с увреждания, възстановяващи се от травматизъм, неврологични и др. заболявания;
–Да се подпомогне успешното навлизане на пазара на предприемаческата идея– център за оздравително-възстановителни процедури, чрез запознаване на обществото с потенциалните вреди и усложнения от отравяния, гинекологични заболявания, смущения в половите функции, остри травми и исхемии, въздушни или газови емболии, диабет, язви, изгаряния, чернодробни цирози, заболявания на сърдечно-съдовата система, аутизъм, затруднения в речта, хиперактивност и др. заболявания. С важността от назначаване и прилагане на адекватно лечение при вече възникнали здравословни проблеми, както и от превенция за запазване на здравословното състояние;
–Да се утвърди предприемаческата идея на пазара– Оздравително-възстановителния център да се превърне в сигурен и предпочитан източник на навременни и специализирани здравни грижи в помощ при посочените заболявания;
–Да се осигури качествена и дълготрайна заетост на 3 лица, чрез налагането на Оздравително-възстановителния център на пазара на здравни услуги, както и да се осигури устойчива заетост за не по-малко от 6 месеца след приключване на проекта на 3 лица, а именно на Лекар микробиология-1 бр., Лекар пневмология и фтизиатрия-1бр., Социален асистент-1бр.
Описаните цели на проектното предложение изцяло кореспондират с целите по настоящата процедура „Насърчаване на предприемачеството“,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2014-2020г. Достъпът до финансиране и несигурността при финансиране от финансовите институции в България се явяват основни пречки, които се отразяват неблагоприятно върху развитието на предприемачеството в България. Малък е и делът на фирмите, които се ориентират към сектори с висока добавена стойност за обществото. Поради тази причина, "Престиж Хелт" ЕООД вижда в настоящата процедура възможност както за развитие на иновативна бизнес идея–Оздравително-възстановителния център за лечение и превенция, така и възможност да бъде в подкрепа за населението. Екипът от професионалисти, които фирмата предстои да наеме, ще притежава богат опит в сферата на здравните услуги. Настоящото проектно предложение е ориентирано към предоставяне на качествена медицинска помощ и подобряване на здравния статус на хората от областта.</t>
  </si>
  <si>
    <t xml:space="preserve">Цел:
ЕдиМакс е нова, независима, компания за печатни услуги вкл. графичен дизайн, предпечат, отпечатване и довършителни дейности по изработка на книги с меки и твърди корици, фотоалбуми, тефтери, каталози, папки и всякакви масови и луксозни книжни изделия за корпоративни и директни клиенти. Индивидуални и нестандартни печатни решения (вкл drop on demand).
 Насочила професионализма си към създаване на автоматизиран висококонукрентен процес като част от КИД- 18.12 "Печатане на други издания и печатни продукти". 
Успехът е свързан с технологичната еволюция на мехатрониката (механичната обработка с машни с ЦПУ за довършителните работи и компютърни конфигурации) и предлагането на високотехнологична услуга (дигитален пеачат) и професионалния екип, стоящ зад предприемачеката идея (дизайнер, книговез и експерт  - техническа и информационна обезпеченост).
Специфичните цели: 
1. В съотвествие със СЦ на ИП 2.1. „Достъп до финансиране в подкрепа на предприемачеството” изпълнени индикатори:
1.1 получили БФП и подкрепени нови предприятия, 
1.2 ръст на заетостта (3 ма по време и след проекта)
1.3 висока добавена стойност (нетни приходи над 100000 лв. и претеглена ebitda над 15%). 
2. Социален ефект: Интеграция на хора в неравностойно положение на пазара на труда (ТЕЛК и хора над 50 г). Предоставяне на база за практикум на учащи. Устойчива заетост. Икономически най-изгодно предложение цена/качество, автоматизация на процесите респ. намаляване на себестойността. В унисон с , в унисон с „Издателската дейност в движение“  2012/C 191/04 
3. Екологичен ефект 
- производството е безотпадно, без вредни емисии 
- Машините са със сертификати за защита на околната среда. 
- Материалът е естествен и разградим. (хартия и мастила на водна основа)
- Принос към борбата с глобалното затопляне и пречистване на въздуха. - ЕИСК (2015/C 230/06),
4. Спазване на хоризонталните политики (чл. 7 и 8 на Регламент (ЕС) № 1303/2013).
− насърчаване на равните възможности, чрез принципа на недискриминация (при избора на екип, изпълнители, клиенти)
− устойчиво развитие – проект, допринасящ за опазване на околната среда.
5. Съответствие с европейски и регионални предизвикателства.
5.1. Проекти на лица  (жена) над 50 г,(Едит Павлова);
5.2. Регионална приоритизация- СЗР /гр. Ловеч/ 
* Възможностите за развитие на района, заложени в Дунавската стратегия на ЕС
* Развитие на трансгранично и териториално сътрудничество чрез проекти за подобряване на икономическите връзки
</t>
  </si>
  <si>
    <t>Общата цел на проектното предложение е развитие на успешно и устойчиво предприятие в сферата на металообработващата промишленост. Тази цел е в пълен синхрон с целта на процедурата за предоставяне на безвъзмездна финансова помощ,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Общата цел на проектното предложение ще бъде изпълнена посредством подкрепа за закупуване на нужното оборудване за произвоство, суровина, за възнаграждения и осигуровки на служителите, заети с производството на продукта, както и за изработване на уебсайт на дружеството. Устойчивост ще се постигне посредством изготвяне на маркетингов план за реализация на продукцията, което ще позволи предприятието да развие устойчив търговски модел и да рейнвестира приходите в ново оборудване, заплати за работниците и разширяване на капацитета и каналите за пласмент и продажба. Тъй като предприятието е новосъздадено и предприемачът няма необходимите ресурси да реализира инвестицията сам, се разчита на финансиране от настоящата схема за отпускане на безвъзмездна финансова помощ.
Допълнителните цели, които ще бъдат постигнати са:
1. Създаване на устойчива заетост - в рамките на проекта ще бъдат наети общо трима души;
2. Стимулиране реализацията на пазара на труда на хора с увреждания - един от експертите в екипа е лице с трайни увреждания; 
3. Постигане на екологичен ефект и редуциране на отрицателното въздействие върху околната среда - продукта е екологично чист и технологията на производство е енергоефективна и безотпадна.</t>
  </si>
  <si>
    <t>Общата цел на проекта е развитие на дейността на АИПСМПВБ д-р Анета Славова ЕООД, чрез реализиране на предприемаческа идея, свързана със създаване и утвърждаване на Амбулатория за специализирана медицинска помощ по вътрешни болести.
Специфичните цели на проекта включват:
• Развитие на предприятието АИПСМПВБ д-р Анета Славова ЕООД в сектори, свързани с преодоляване на европейски и регионални предизвикателства чрез фокусирана подкрепа за реализиране на предприемаческа идея за високоспециализирани медицински услуги и нейната пазарна реализация.
• Разработване на предприемаческа идея за високоспециализирани медицински услуги, чрез ангажиране на компетентни лица и закупуване на необходимите за това ДМА. 
• Пазарна реализация на специфични здравни услуги, предоставяни посредством дейността на Амбулатория за специализирана медицинска помощ по вътрешни болести, чрез изработване на пазарен анализ и маркетингов план за пазарна реализация на предприемаческата идея.
• Повишаване на конкурентоспособността и иновационния капацитет на дружеството чрез разработване на предприемаческа идея с потенциал за пазарна реализация. 
Общата и специфични цели на проекта са в съответствие с целите на схемата BG16RFOP002-2.024 „Насърчаване на предприемачеството“ и в съответствие със специфичната цел на Приоритетна ос 2 от Оперативна програма Иновации и конкурентоспособност за предприемачество и капацитет за растеж на МСП.
Изпълнението на дейностите по проекта ще подпомогне повишаването на предприемаческия капацитет на АИПСМПВБ д-р Анета Славова ЕООД, ще създаде предпоставки за създаване и утвърждаване на Амбулатория за специализирана медицинска помощ по вътрешни болести, с което ще се повиши конкурентоспособността на фирмата. 
Посредством реализация на планираните дейности за създаване и утвърждаване на Амбулатория за специализирана медицинска помощ по вътрешни болести, за което са необходими квалифициран персонал и високо технологично оборудване, проектът ще отговори на заложените в схемата за безвъзмездна помощ цели.
Общата и специфичната цели на проекта са пряко обвързани с планираните дейности, насочени към разработване и реализиране на пазара на предприемаческа идея, за които са необходими квалифициран персонал и специализирано оборудване, като  попадат в специфичните тематични области на ИСИС. 
Реализирането на проектното предложение ще допринесе за нарастване на дела на устойчивите новосъздадени предприятия, които реализират и предлагат на пазара предприемачески идеи, в резултат на което ще се повиши предприемаческият и иновационният им капацитет, и конкурентоспособност, и ще се гарантира непрекъснат процес на предприемаческо откритие.
Проектът, целите и дейности, съответстват на приоритетните сектори, свързани с преодоляване на европейски и регионални предизвикателства.</t>
  </si>
  <si>
    <t>Основната цел на проекта е да се покрие нуждата на българския пазар от качествено изработени рамки, подрамки за картини, фотографии, чрез създаването на нова компания в сектор 16.29 "Производство на други изделия от дървен материал; производство на изделия от корк, слама и материали за плетене" в сфера, свързана с преодоляването на европейски и регионални предизвикателства. Очакваните резултати от подкрепата по процедурата се изразяват в постигане на положителен ефект и устойчивост на Фреймуъркс ООД, чрез създаване и стабилност на работни места и постигане на ръст чрез реализиране и предлагане на пазара на качествено изработени рамки, подрамки за картини, фотографии. Успешното реализиране на предприемаческата идея ще стимулира и други компании да търсят възможности и финансиране за разработване на продукти с висока добавена стойност и пазарна жизнеспособност.
Специфични цели:
Специфичната цел на проекта е насочена към повишаване конкурентоспособността на новото дружество, чрез приоритетно внедряване ДМА, което ще позволи на компанията да дигитализира процеса на проектиране и дизайн на новите рамки, производството им и предоставянето им на крайните клиенти на следните продукти с най-високо качество:
- Изготвяне на проекти за машини и съоръжения в ТЕЦ.
- Изготвяне на проекти, свързани с опазване на околната среда и по-специално – мерки за намаляването на емисиите на азотни оксиди (означават се като NOx) в атмосферата от енергийните котли.
- Изготвяне на проекти за изграждане на възобновяеми енергийни източници и по-специално за изгаряне на биомаса.
- Консултантски услуги в областта на горивните процеси, тяхната ефективност, оптимизиране работата на енергийните източници.
За целта, компанията предвижда да наеме висококвалифициран експертен персонал, да закупи след провеждане на тръжни процедури оборудване и да наеме работно помещение в гр. Враца, където да ситуира основната си дейност. 
Дружеството планира да възложи на външен изпълнител изработването на Маркетингов план за пазарна реализация на услуги по проектиране на съоръжения–1бр. и Създаване на интернет страница-1бр., като по този начин ще насърчи продажбите и комерсиализацията на услугите, което е и втората специфична цел на проекта.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</si>
</sst>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quot;г.&quot;;@"/>
    <numFmt numFmtId="165" formatCode="#,##0.00\ &quot;лв.&quot;"/>
    <numFmt numFmtId="166" formatCode="#,##0.00\ _л_в"/>
    <numFmt numFmtId="167" formatCode="mmm/yyyy"/>
  </numFmts>
  <fonts count="33"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b/>
      <sz val="12"/>
      <color indexed="8"/>
      <name val="Arial"/>
      <family val="2"/>
      <charset val="204"/>
    </font>
    <font>
      <sz val="10"/>
      <color rgb="FF000000"/>
      <name val="Arial"/>
      <family val="2"/>
      <charset val="204"/>
    </font>
    <font>
      <b/>
      <sz val="8"/>
      <color rgb="FF000000"/>
      <name val="Verdana"/>
    </font>
    <font>
      <b/>
      <sz val="8"/>
      <name val="Arial"/>
    </font>
    <font>
      <b/>
      <sz val="8"/>
      <color indexed="8"/>
      <name val="Arial"/>
    </font>
    <font>
      <b/>
      <sz val="8"/>
      <name val="Verdana"/>
    </font>
    <font>
      <b/>
      <sz val="8"/>
      <color theme="1"/>
      <name val="Verdana"/>
    </font>
    <font>
      <b/>
      <sz val="8"/>
      <color rgb="FF000000"/>
      <name val="Arial"/>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29">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49" fontId="26" fillId="0" borderId="11" xfId="39" applyNumberFormat="1" applyFont="1" applyFill="1" applyBorder="1" applyAlignment="1" applyProtection="1">
      <alignment horizontal="center" vertical="center" wrapText="1"/>
    </xf>
    <xf numFmtId="49" fontId="27" fillId="0" borderId="11" xfId="39" applyNumberFormat="1" applyFont="1" applyFill="1" applyBorder="1" applyAlignment="1" applyProtection="1">
      <alignment horizontal="center" vertical="center" wrapText="1"/>
    </xf>
    <xf numFmtId="0" fontId="29" fillId="0" borderId="11" xfId="0" applyNumberFormat="1" applyFont="1" applyFill="1" applyBorder="1" applyAlignment="1" applyProtection="1">
      <alignment horizontal="center" vertical="center" wrapText="1"/>
    </xf>
    <xf numFmtId="164" fontId="29" fillId="0" borderId="11" xfId="0" applyNumberFormat="1" applyFont="1" applyFill="1" applyBorder="1" applyAlignment="1">
      <alignment horizontal="center" vertical="center" wrapText="1"/>
    </xf>
    <xf numFmtId="49" fontId="27" fillId="0" borderId="11" xfId="45" applyNumberFormat="1" applyFont="1" applyFill="1" applyBorder="1" applyAlignment="1" applyProtection="1">
      <alignment horizontal="center" vertical="center" wrapText="1"/>
    </xf>
    <xf numFmtId="167" fontId="29" fillId="0" borderId="11" xfId="0" applyNumberFormat="1" applyFont="1" applyFill="1" applyBorder="1" applyAlignment="1">
      <alignment horizontal="center" vertical="center" wrapText="1"/>
    </xf>
    <xf numFmtId="0" fontId="29" fillId="0" borderId="11" xfId="0" applyFont="1" applyFill="1" applyBorder="1" applyAlignment="1">
      <alignment horizontal="left" vertical="center" wrapText="1"/>
    </xf>
    <xf numFmtId="49" fontId="27" fillId="0" borderId="11" xfId="0" applyNumberFormat="1" applyFont="1" applyFill="1" applyBorder="1" applyAlignment="1" applyProtection="1">
      <alignment horizontal="center" vertical="center" wrapText="1"/>
    </xf>
    <xf numFmtId="0" fontId="29" fillId="24" borderId="11" xfId="0" applyFont="1" applyFill="1" applyBorder="1" applyAlignment="1">
      <alignment horizontal="center" vertical="center" wrapText="1"/>
    </xf>
    <xf numFmtId="166" fontId="30" fillId="0" borderId="11" xfId="0" applyNumberFormat="1" applyFont="1" applyFill="1" applyBorder="1" applyAlignment="1">
      <alignment horizontal="center" vertical="center"/>
    </xf>
    <xf numFmtId="4" fontId="31" fillId="0" borderId="11" xfId="38" applyNumberFormat="1" applyFont="1" applyFill="1" applyBorder="1" applyAlignment="1" applyProtection="1">
      <alignment horizontal="center" vertical="center" wrapText="1"/>
    </xf>
    <xf numFmtId="165" fontId="32" fillId="0" borderId="11" xfId="0" applyNumberFormat="1" applyFont="1" applyFill="1" applyBorder="1" applyAlignment="1" applyProtection="1">
      <alignment vertical="center" wrapText="1"/>
    </xf>
    <xf numFmtId="9" fontId="28" fillId="0" borderId="13" xfId="0" applyNumberFormat="1" applyFont="1" applyFill="1" applyBorder="1" applyAlignment="1">
      <alignment horizontal="center" vertical="center" wrapText="1"/>
    </xf>
    <xf numFmtId="0" fontId="28" fillId="0" borderId="11" xfId="39" applyNumberFormat="1" applyFont="1" applyFill="1" applyBorder="1" applyAlignment="1" applyProtection="1">
      <alignment horizontal="center" vertical="center"/>
    </xf>
    <xf numFmtId="0" fontId="29" fillId="0" borderId="11" xfId="39"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54" totalsRowShown="0" headerRowDxfId="20" dataDxfId="18" headerRowBorderDxfId="19" tableBorderDxfId="17" totalsRowBorderDxfId="16">
  <autoFilter ref="A3:P54"/>
  <sortState ref="A37:P39">
    <sortCondition ref="E3:E125"/>
  </sortState>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tabSelected="1" view="pageBreakPreview" topLeftCell="A2" zoomScale="79" zoomScaleNormal="70" zoomScaleSheetLayoutView="79" workbookViewId="0">
      <pane ySplit="2" topLeftCell="A4" activePane="bottomLeft" state="frozen"/>
      <selection activeCell="A2" sqref="A2"/>
      <selection pane="bottomLeft" activeCell="A51" sqref="A51"/>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6" ht="253.5" customHeight="1" x14ac:dyDescent="0.2">
      <c r="A1" s="27" t="s">
        <v>15</v>
      </c>
      <c r="B1" s="28"/>
      <c r="C1" s="28"/>
      <c r="D1" s="28"/>
      <c r="E1" s="28"/>
      <c r="F1" s="28"/>
      <c r="G1" s="28"/>
      <c r="H1" s="28"/>
      <c r="I1" s="28"/>
      <c r="J1" s="28"/>
      <c r="K1" s="28"/>
      <c r="L1" s="28"/>
      <c r="M1" s="28"/>
      <c r="N1" s="28"/>
      <c r="O1" s="28"/>
      <c r="P1" s="28"/>
    </row>
    <row r="2" spans="1:16" ht="187.5" customHeight="1" x14ac:dyDescent="0.2">
      <c r="A2" s="27" t="s">
        <v>15</v>
      </c>
      <c r="B2" s="28"/>
      <c r="C2" s="28"/>
      <c r="D2" s="28"/>
      <c r="E2" s="28"/>
      <c r="F2" s="28"/>
      <c r="G2" s="28"/>
      <c r="H2" s="28"/>
      <c r="I2" s="28"/>
      <c r="J2" s="28"/>
      <c r="K2" s="28"/>
      <c r="L2" s="28"/>
      <c r="M2" s="28"/>
      <c r="N2" s="28"/>
      <c r="O2" s="28"/>
      <c r="P2" s="28"/>
    </row>
    <row r="3" spans="1:16" s="7" customFormat="1" ht="73.5" customHeight="1" x14ac:dyDescent="0.2">
      <c r="A3" s="11" t="s">
        <v>0</v>
      </c>
      <c r="B3" s="5" t="s">
        <v>1</v>
      </c>
      <c r="C3" s="5" t="s">
        <v>2</v>
      </c>
      <c r="D3" s="5" t="s">
        <v>3</v>
      </c>
      <c r="E3" s="5" t="s">
        <v>237</v>
      </c>
      <c r="F3" s="10" t="s">
        <v>8</v>
      </c>
      <c r="G3" s="8" t="s">
        <v>9</v>
      </c>
      <c r="H3" s="5" t="s">
        <v>4</v>
      </c>
      <c r="I3" s="5" t="s">
        <v>10</v>
      </c>
      <c r="J3" s="5" t="s">
        <v>5</v>
      </c>
      <c r="K3" s="5" t="s">
        <v>12</v>
      </c>
      <c r="L3" s="5" t="s">
        <v>11</v>
      </c>
      <c r="M3" s="5" t="s">
        <v>6</v>
      </c>
      <c r="N3" s="6" t="s">
        <v>7</v>
      </c>
      <c r="O3" s="6" t="s">
        <v>13</v>
      </c>
      <c r="P3" s="6" t="s">
        <v>14</v>
      </c>
    </row>
    <row r="4" spans="1:16" s="7" customFormat="1" ht="73.5" customHeight="1" x14ac:dyDescent="0.2">
      <c r="A4" s="13" t="s">
        <v>239</v>
      </c>
      <c r="B4" s="13" t="s">
        <v>251</v>
      </c>
      <c r="C4" s="25" t="s">
        <v>263</v>
      </c>
      <c r="D4" s="26" t="s">
        <v>33</v>
      </c>
      <c r="E4" s="15">
        <v>43703</v>
      </c>
      <c r="F4" s="16" t="s">
        <v>16</v>
      </c>
      <c r="G4" s="17">
        <v>44253</v>
      </c>
      <c r="H4" s="18" t="s">
        <v>290</v>
      </c>
      <c r="I4" s="19" t="s">
        <v>276</v>
      </c>
      <c r="J4" s="14" t="s">
        <v>37</v>
      </c>
      <c r="K4" s="20" t="s">
        <v>17</v>
      </c>
      <c r="L4" s="21">
        <v>249925.6</v>
      </c>
      <c r="M4" s="21">
        <v>199940.48000000001</v>
      </c>
      <c r="N4" s="22">
        <f t="shared" ref="N4:N35" si="0">L4-M4</f>
        <v>49985.119999999995</v>
      </c>
      <c r="O4" s="23">
        <f>Table1[[#This Row],[Размер на БФП (в лева) / Amount of the grant (in BGN)]]*0.85</f>
        <v>169949.408</v>
      </c>
      <c r="P4" s="24">
        <f>Table1[[#This Row],[Размер на съфинансирането от Съюза (в лева) / Union co-financing (in BGN)]]/Table1[[#This Row],[Размер на БФП (в лева) / Amount of the grant (in BGN)]]</f>
        <v>0.85</v>
      </c>
    </row>
    <row r="5" spans="1:16" s="7" customFormat="1" ht="73.5" customHeight="1" x14ac:dyDescent="0.2">
      <c r="A5" s="13" t="s">
        <v>240</v>
      </c>
      <c r="B5" s="13" t="s">
        <v>252</v>
      </c>
      <c r="C5" s="25" t="s">
        <v>264</v>
      </c>
      <c r="D5" s="26" t="s">
        <v>64</v>
      </c>
      <c r="E5" s="15">
        <v>43703</v>
      </c>
      <c r="F5" s="16" t="s">
        <v>27</v>
      </c>
      <c r="G5" s="17">
        <v>44069</v>
      </c>
      <c r="H5" s="18" t="s">
        <v>291</v>
      </c>
      <c r="I5" s="19" t="s">
        <v>277</v>
      </c>
      <c r="J5" s="14" t="s">
        <v>24</v>
      </c>
      <c r="K5" s="20" t="s">
        <v>17</v>
      </c>
      <c r="L5" s="21">
        <v>247840</v>
      </c>
      <c r="M5" s="21">
        <v>198272</v>
      </c>
      <c r="N5" s="22">
        <f t="shared" si="0"/>
        <v>49568</v>
      </c>
      <c r="O5" s="23">
        <f>Table1[[#This Row],[Размер на БФП (в лева) / Amount of the grant (in BGN)]]*0.85</f>
        <v>168531.19999999998</v>
      </c>
      <c r="P5" s="24">
        <f>Table1[[#This Row],[Размер на съфинансирането от Съюза (в лева) / Union co-financing (in BGN)]]/Table1[[#This Row],[Размер на БФП (в лева) / Amount of the grant (in BGN)]]</f>
        <v>0.84999999999999987</v>
      </c>
    </row>
    <row r="6" spans="1:16" s="7" customFormat="1" ht="73.5" customHeight="1" x14ac:dyDescent="0.2">
      <c r="A6" s="13" t="s">
        <v>241</v>
      </c>
      <c r="B6" s="13" t="s">
        <v>253</v>
      </c>
      <c r="C6" s="25" t="s">
        <v>265</v>
      </c>
      <c r="D6" s="26" t="s">
        <v>26</v>
      </c>
      <c r="E6" s="15">
        <v>43703</v>
      </c>
      <c r="F6" s="16" t="s">
        <v>32</v>
      </c>
      <c r="G6" s="17">
        <v>44101</v>
      </c>
      <c r="H6" s="18" t="s">
        <v>293</v>
      </c>
      <c r="I6" s="19" t="s">
        <v>278</v>
      </c>
      <c r="J6" s="14" t="s">
        <v>130</v>
      </c>
      <c r="K6" s="20" t="s">
        <v>17</v>
      </c>
      <c r="L6" s="21">
        <v>250000</v>
      </c>
      <c r="M6" s="21">
        <v>200000</v>
      </c>
      <c r="N6" s="22">
        <f t="shared" si="0"/>
        <v>50000</v>
      </c>
      <c r="O6" s="23">
        <f>Table1[[#This Row],[Размер на БФП (в лева) / Amount of the grant (in BGN)]]*0.85</f>
        <v>170000</v>
      </c>
      <c r="P6" s="24">
        <f>Table1[[#This Row],[Размер на съфинансирането от Съюза (в лева) / Union co-financing (in BGN)]]/Table1[[#This Row],[Размер на БФП (в лева) / Amount of the grant (in BGN)]]</f>
        <v>0.85</v>
      </c>
    </row>
    <row r="7" spans="1:16" s="7" customFormat="1" ht="73.5" customHeight="1" x14ac:dyDescent="0.2">
      <c r="A7" s="13" t="s">
        <v>242</v>
      </c>
      <c r="B7" s="13" t="s">
        <v>254</v>
      </c>
      <c r="C7" s="25" t="s">
        <v>266</v>
      </c>
      <c r="D7" s="26" t="s">
        <v>25</v>
      </c>
      <c r="E7" s="15">
        <v>43703</v>
      </c>
      <c r="F7" s="16" t="s">
        <v>16</v>
      </c>
      <c r="G7" s="17">
        <v>44253</v>
      </c>
      <c r="H7" s="18" t="s">
        <v>292</v>
      </c>
      <c r="I7" s="19" t="s">
        <v>279</v>
      </c>
      <c r="J7" s="14" t="s">
        <v>130</v>
      </c>
      <c r="K7" s="20" t="s">
        <v>17</v>
      </c>
      <c r="L7" s="21">
        <v>249992</v>
      </c>
      <c r="M7" s="21">
        <v>199993.60000000001</v>
      </c>
      <c r="N7" s="22">
        <f t="shared" si="0"/>
        <v>49998.399999999994</v>
      </c>
      <c r="O7" s="23">
        <f>Table1[[#This Row],[Размер на БФП (в лева) / Amount of the grant (in BGN)]]*0.85</f>
        <v>169994.56</v>
      </c>
      <c r="P7" s="24">
        <f>Table1[[#This Row],[Размер на съфинансирането от Съюза (в лева) / Union co-financing (in BGN)]]/Table1[[#This Row],[Размер на БФП (в лева) / Amount of the grant (in BGN)]]</f>
        <v>0.85</v>
      </c>
    </row>
    <row r="8" spans="1:16" s="7" customFormat="1" ht="73.5" customHeight="1" x14ac:dyDescent="0.2">
      <c r="A8" s="13" t="s">
        <v>244</v>
      </c>
      <c r="B8" s="13" t="s">
        <v>256</v>
      </c>
      <c r="C8" s="25" t="s">
        <v>268</v>
      </c>
      <c r="D8" s="26" t="s">
        <v>23</v>
      </c>
      <c r="E8" s="15">
        <v>43703</v>
      </c>
      <c r="F8" s="16" t="s">
        <v>16</v>
      </c>
      <c r="G8" s="17">
        <v>44253</v>
      </c>
      <c r="H8" s="18" t="s">
        <v>295</v>
      </c>
      <c r="I8" s="19" t="s">
        <v>281</v>
      </c>
      <c r="J8" s="14" t="s">
        <v>130</v>
      </c>
      <c r="K8" s="20" t="s">
        <v>17</v>
      </c>
      <c r="L8" s="21">
        <v>249998.31</v>
      </c>
      <c r="M8" s="21">
        <v>199998.65</v>
      </c>
      <c r="N8" s="22">
        <f t="shared" si="0"/>
        <v>49999.66</v>
      </c>
      <c r="O8" s="23">
        <f>Table1[[#This Row],[Размер на БФП (в лева) / Amount of the grant (in BGN)]]*0.85</f>
        <v>169998.85249999998</v>
      </c>
      <c r="P8" s="24">
        <f>Table1[[#This Row],[Размер на съфинансирането от Съюза (в лева) / Union co-financing (in BGN)]]/Table1[[#This Row],[Размер на БФП (в лева) / Amount of the grant (in BGN)]]</f>
        <v>0.84999999999999987</v>
      </c>
    </row>
    <row r="9" spans="1:16" s="7" customFormat="1" ht="73.5" customHeight="1" x14ac:dyDescent="0.2">
      <c r="A9" s="13" t="s">
        <v>245</v>
      </c>
      <c r="B9" s="13" t="s">
        <v>257</v>
      </c>
      <c r="C9" s="25" t="s">
        <v>269</v>
      </c>
      <c r="D9" s="26" t="s">
        <v>19</v>
      </c>
      <c r="E9" s="15">
        <v>43703</v>
      </c>
      <c r="F9" s="16" t="s">
        <v>16</v>
      </c>
      <c r="G9" s="17">
        <v>44253</v>
      </c>
      <c r="H9" s="18" t="s">
        <v>296</v>
      </c>
      <c r="I9" s="19" t="s">
        <v>282</v>
      </c>
      <c r="J9" s="14" t="s">
        <v>287</v>
      </c>
      <c r="K9" s="20" t="s">
        <v>17</v>
      </c>
      <c r="L9" s="21">
        <v>248150</v>
      </c>
      <c r="M9" s="21">
        <v>198520</v>
      </c>
      <c r="N9" s="22">
        <f t="shared" si="0"/>
        <v>49630</v>
      </c>
      <c r="O9" s="23">
        <f>Table1[[#This Row],[Размер на БФП (в лева) / Amount of the grant (in BGN)]]*0.85</f>
        <v>168742</v>
      </c>
      <c r="P9" s="24">
        <f>Table1[[#This Row],[Размер на съфинансирането от Съюза (в лева) / Union co-financing (in BGN)]]/Table1[[#This Row],[Размер на БФП (в лева) / Amount of the grant (in BGN)]]</f>
        <v>0.85</v>
      </c>
    </row>
    <row r="10" spans="1:16" s="7" customFormat="1" ht="73.5" customHeight="1" x14ac:dyDescent="0.2">
      <c r="A10" s="13" t="s">
        <v>246</v>
      </c>
      <c r="B10" s="13" t="s">
        <v>258</v>
      </c>
      <c r="C10" s="25" t="s">
        <v>270</v>
      </c>
      <c r="D10" s="26" t="s">
        <v>274</v>
      </c>
      <c r="E10" s="15">
        <v>43703</v>
      </c>
      <c r="F10" s="16" t="s">
        <v>16</v>
      </c>
      <c r="G10" s="17">
        <v>44253</v>
      </c>
      <c r="H10" s="18" t="s">
        <v>297</v>
      </c>
      <c r="I10" s="19" t="s">
        <v>283</v>
      </c>
      <c r="J10" s="14" t="s">
        <v>30</v>
      </c>
      <c r="K10" s="20" t="s">
        <v>17</v>
      </c>
      <c r="L10" s="21">
        <v>249965.52000000002</v>
      </c>
      <c r="M10" s="21">
        <v>199972.42</v>
      </c>
      <c r="N10" s="22">
        <f t="shared" si="0"/>
        <v>49993.100000000006</v>
      </c>
      <c r="O10" s="23">
        <f>Table1[[#This Row],[Размер на БФП (в лева) / Amount of the grant (in BGN)]]*0.85</f>
        <v>169976.557</v>
      </c>
      <c r="P10" s="24">
        <f>Table1[[#This Row],[Размер на съфинансирането от Съюза (в лева) / Union co-financing (in BGN)]]/Table1[[#This Row],[Размер на БФП (в лева) / Amount of the grant (in BGN)]]</f>
        <v>0.85</v>
      </c>
    </row>
    <row r="11" spans="1:16" s="7" customFormat="1" ht="73.5" customHeight="1" x14ac:dyDescent="0.2">
      <c r="A11" s="13" t="s">
        <v>247</v>
      </c>
      <c r="B11" s="13" t="s">
        <v>259</v>
      </c>
      <c r="C11" s="25" t="s">
        <v>271</v>
      </c>
      <c r="D11" s="26" t="s">
        <v>26</v>
      </c>
      <c r="E11" s="15">
        <v>43703</v>
      </c>
      <c r="F11" s="16" t="s">
        <v>27</v>
      </c>
      <c r="G11" s="17">
        <v>44069</v>
      </c>
      <c r="H11" s="18" t="s">
        <v>298</v>
      </c>
      <c r="I11" s="19" t="s">
        <v>284</v>
      </c>
      <c r="J11" s="14" t="s">
        <v>288</v>
      </c>
      <c r="K11" s="20" t="s">
        <v>17</v>
      </c>
      <c r="L11" s="21">
        <v>249872</v>
      </c>
      <c r="M11" s="21">
        <v>199897.60000000001</v>
      </c>
      <c r="N11" s="22">
        <f t="shared" si="0"/>
        <v>49974.399999999994</v>
      </c>
      <c r="O11" s="23">
        <f>Table1[[#This Row],[Размер на БФП (в лева) / Amount of the grant (in BGN)]]*0.85</f>
        <v>169912.95999999999</v>
      </c>
      <c r="P11" s="24">
        <f>Table1[[#This Row],[Размер на съфинансирането от Съюза (в лева) / Union co-financing (in BGN)]]/Table1[[#This Row],[Размер на БФП (в лева) / Amount of the grant (in BGN)]]</f>
        <v>0.85</v>
      </c>
    </row>
    <row r="12" spans="1:16" s="7" customFormat="1" ht="73.5" customHeight="1" x14ac:dyDescent="0.2">
      <c r="A12" s="13" t="s">
        <v>238</v>
      </c>
      <c r="B12" s="13" t="s">
        <v>250</v>
      </c>
      <c r="C12" s="25" t="s">
        <v>262</v>
      </c>
      <c r="D12" s="26" t="s">
        <v>26</v>
      </c>
      <c r="E12" s="15">
        <v>43704</v>
      </c>
      <c r="F12" s="16" t="s">
        <v>27</v>
      </c>
      <c r="G12" s="17">
        <v>44070</v>
      </c>
      <c r="H12" s="18" t="s">
        <v>289</v>
      </c>
      <c r="I12" s="19" t="s">
        <v>275</v>
      </c>
      <c r="J12" s="14" t="s">
        <v>130</v>
      </c>
      <c r="K12" s="20" t="s">
        <v>17</v>
      </c>
      <c r="L12" s="21">
        <v>249960</v>
      </c>
      <c r="M12" s="21">
        <v>199968</v>
      </c>
      <c r="N12" s="22">
        <f t="shared" si="0"/>
        <v>49992</v>
      </c>
      <c r="O12" s="23">
        <f>Table1[[#This Row],[Размер на БФП (в лева) / Amount of the grant (in BGN)]]*0.85</f>
        <v>169972.8</v>
      </c>
      <c r="P12" s="24">
        <f>Table1[[#This Row],[Размер на съфинансирането от Съюза (в лева) / Union co-financing (in BGN)]]/Table1[[#This Row],[Размер на БФП (в лева) / Amount of the grant (in BGN)]]</f>
        <v>0.85</v>
      </c>
    </row>
    <row r="13" spans="1:16" s="7" customFormat="1" ht="73.5" customHeight="1" x14ac:dyDescent="0.2">
      <c r="A13" s="13" t="s">
        <v>243</v>
      </c>
      <c r="B13" s="13" t="s">
        <v>255</v>
      </c>
      <c r="C13" s="25" t="s">
        <v>267</v>
      </c>
      <c r="D13" s="26" t="s">
        <v>23</v>
      </c>
      <c r="E13" s="15">
        <v>43704</v>
      </c>
      <c r="F13" s="16" t="s">
        <v>16</v>
      </c>
      <c r="G13" s="17">
        <v>44254</v>
      </c>
      <c r="H13" s="18" t="s">
        <v>294</v>
      </c>
      <c r="I13" s="19" t="s">
        <v>280</v>
      </c>
      <c r="J13" s="14" t="s">
        <v>30</v>
      </c>
      <c r="K13" s="20" t="s">
        <v>17</v>
      </c>
      <c r="L13" s="21">
        <v>250000</v>
      </c>
      <c r="M13" s="21">
        <v>200000</v>
      </c>
      <c r="N13" s="22">
        <f t="shared" si="0"/>
        <v>50000</v>
      </c>
      <c r="O13" s="23">
        <f>Table1[[#This Row],[Размер на БФП (в лева) / Amount of the grant (in BGN)]]*0.85</f>
        <v>170000</v>
      </c>
      <c r="P13" s="24">
        <f>Table1[[#This Row],[Размер на съфинансирането от Съюза (в лева) / Union co-financing (in BGN)]]/Table1[[#This Row],[Размер на БФП (в лева) / Amount of the grant (in BGN)]]</f>
        <v>0.85</v>
      </c>
    </row>
    <row r="14" spans="1:16" s="7" customFormat="1" ht="73.5" customHeight="1" x14ac:dyDescent="0.2">
      <c r="A14" s="13" t="s">
        <v>248</v>
      </c>
      <c r="B14" s="13" t="s">
        <v>260</v>
      </c>
      <c r="C14" s="25" t="s">
        <v>272</v>
      </c>
      <c r="D14" s="26" t="s">
        <v>21</v>
      </c>
      <c r="E14" s="15">
        <v>43704</v>
      </c>
      <c r="F14" s="16" t="s">
        <v>16</v>
      </c>
      <c r="G14" s="17">
        <v>44254</v>
      </c>
      <c r="H14" s="18" t="s">
        <v>299</v>
      </c>
      <c r="I14" s="19" t="s">
        <v>285</v>
      </c>
      <c r="J14" s="14" t="s">
        <v>195</v>
      </c>
      <c r="K14" s="20" t="s">
        <v>17</v>
      </c>
      <c r="L14" s="21">
        <v>249255.80000000002</v>
      </c>
      <c r="M14" s="21">
        <v>199404.64</v>
      </c>
      <c r="N14" s="22">
        <f t="shared" si="0"/>
        <v>49851.16</v>
      </c>
      <c r="O14" s="23">
        <f>Table1[[#This Row],[Размер на БФП (в лева) / Amount of the grant (in BGN)]]*0.85</f>
        <v>169493.94400000002</v>
      </c>
      <c r="P14" s="24">
        <f>Table1[[#This Row],[Размер на съфинансирането от Съюза (в лева) / Union co-financing (in BGN)]]/Table1[[#This Row],[Размер на БФП (в лева) / Amount of the grant (in BGN)]]</f>
        <v>0.85</v>
      </c>
    </row>
    <row r="15" spans="1:16" s="7" customFormat="1" ht="73.5" customHeight="1" x14ac:dyDescent="0.2">
      <c r="A15" s="13" t="s">
        <v>249</v>
      </c>
      <c r="B15" s="13" t="s">
        <v>261</v>
      </c>
      <c r="C15" s="25" t="s">
        <v>273</v>
      </c>
      <c r="D15" s="26" t="s">
        <v>35</v>
      </c>
      <c r="E15" s="15">
        <v>43704</v>
      </c>
      <c r="F15" s="16" t="s">
        <v>16</v>
      </c>
      <c r="G15" s="17">
        <v>44254</v>
      </c>
      <c r="H15" s="18" t="s">
        <v>300</v>
      </c>
      <c r="I15" s="19" t="s">
        <v>286</v>
      </c>
      <c r="J15" s="14" t="s">
        <v>20</v>
      </c>
      <c r="K15" s="20" t="s">
        <v>17</v>
      </c>
      <c r="L15" s="21">
        <v>247525</v>
      </c>
      <c r="M15" s="21">
        <v>198020</v>
      </c>
      <c r="N15" s="22">
        <f t="shared" si="0"/>
        <v>49505</v>
      </c>
      <c r="O15" s="23">
        <f>Table1[[#This Row],[Размер на БФП (в лева) / Amount of the grant (in BGN)]]*0.85</f>
        <v>168317</v>
      </c>
      <c r="P15" s="24">
        <f>Table1[[#This Row],[Размер на съфинансирането от Съюза (в лева) / Union co-financing (in BGN)]]/Table1[[#This Row],[Размер на БФП (в лева) / Amount of the grant (in BGN)]]</f>
        <v>0.85</v>
      </c>
    </row>
    <row r="16" spans="1:16" s="7" customFormat="1" ht="73.5" customHeight="1" x14ac:dyDescent="0.2">
      <c r="A16" s="13" t="s">
        <v>42</v>
      </c>
      <c r="B16" s="13" t="s">
        <v>48</v>
      </c>
      <c r="C16" s="25">
        <v>205295581</v>
      </c>
      <c r="D16" s="26" t="s">
        <v>64</v>
      </c>
      <c r="E16" s="15">
        <v>43691</v>
      </c>
      <c r="F16" s="16" t="s">
        <v>16</v>
      </c>
      <c r="G16" s="17">
        <v>44241</v>
      </c>
      <c r="H16" s="18" t="s">
        <v>78</v>
      </c>
      <c r="I16" s="19" t="s">
        <v>54</v>
      </c>
      <c r="J16" s="14" t="s">
        <v>77</v>
      </c>
      <c r="K16" s="20" t="s">
        <v>17</v>
      </c>
      <c r="L16" s="21">
        <v>250000</v>
      </c>
      <c r="M16" s="21">
        <v>200000</v>
      </c>
      <c r="N16" s="22">
        <f t="shared" si="0"/>
        <v>50000</v>
      </c>
      <c r="O16" s="23">
        <f>Table1[[#This Row],[Размер на БФП (в лева) / Amount of the grant (in BGN)]]*0.85</f>
        <v>170000</v>
      </c>
      <c r="P16" s="24">
        <f>Table1[[#This Row],[Размер на съфинансирането от Съюза (в лева) / Union co-financing (in BGN)]]/Table1[[#This Row],[Размер на БФП (в лева) / Amount of the grant (in BGN)]]</f>
        <v>0.85</v>
      </c>
    </row>
    <row r="17" spans="1:16" s="7" customFormat="1" ht="73.5" customHeight="1" x14ac:dyDescent="0.2">
      <c r="A17" s="13" t="s">
        <v>43</v>
      </c>
      <c r="B17" s="13" t="s">
        <v>49</v>
      </c>
      <c r="C17" s="25">
        <v>205406220</v>
      </c>
      <c r="D17" s="26" t="s">
        <v>25</v>
      </c>
      <c r="E17" s="15">
        <v>43691</v>
      </c>
      <c r="F17" s="16" t="s">
        <v>16</v>
      </c>
      <c r="G17" s="17">
        <v>44241</v>
      </c>
      <c r="H17" s="18" t="s">
        <v>79</v>
      </c>
      <c r="I17" s="19" t="s">
        <v>55</v>
      </c>
      <c r="J17" s="14" t="s">
        <v>18</v>
      </c>
      <c r="K17" s="20" t="s">
        <v>17</v>
      </c>
      <c r="L17" s="21">
        <v>239255</v>
      </c>
      <c r="M17" s="21">
        <v>191404</v>
      </c>
      <c r="N17" s="22">
        <f t="shared" si="0"/>
        <v>47851</v>
      </c>
      <c r="O17" s="23">
        <f>Table1[[#This Row],[Размер на БФП (в лева) / Amount of the grant (in BGN)]]*0.85</f>
        <v>162693.4</v>
      </c>
      <c r="P17" s="24">
        <f>Table1[[#This Row],[Размер на съфинансирането от Съюза (в лева) / Union co-financing (in BGN)]]/Table1[[#This Row],[Размер на БФП (в лева) / Amount of the grant (in BGN)]]</f>
        <v>0.85</v>
      </c>
    </row>
    <row r="18" spans="1:16" s="7" customFormat="1" ht="73.5" customHeight="1" x14ac:dyDescent="0.2">
      <c r="A18" s="13" t="s">
        <v>44</v>
      </c>
      <c r="B18" s="13" t="s">
        <v>50</v>
      </c>
      <c r="C18" s="25">
        <v>205410286</v>
      </c>
      <c r="D18" s="26" t="s">
        <v>63</v>
      </c>
      <c r="E18" s="15">
        <v>43691</v>
      </c>
      <c r="F18" s="16" t="s">
        <v>75</v>
      </c>
      <c r="G18" s="17">
        <v>43904</v>
      </c>
      <c r="H18" s="18" t="s">
        <v>76</v>
      </c>
      <c r="I18" s="19" t="s">
        <v>56</v>
      </c>
      <c r="J18" s="14" t="s">
        <v>20</v>
      </c>
      <c r="K18" s="20" t="s">
        <v>17</v>
      </c>
      <c r="L18" s="21">
        <v>249605.02</v>
      </c>
      <c r="M18" s="21">
        <v>199684.02</v>
      </c>
      <c r="N18" s="22">
        <f t="shared" si="0"/>
        <v>49921</v>
      </c>
      <c r="O18" s="23">
        <f>Table1[[#This Row],[Размер на БФП (в лева) / Amount of the grant (in BGN)]]*0.85</f>
        <v>169731.41699999999</v>
      </c>
      <c r="P18" s="24">
        <f>Table1[[#This Row],[Размер на съфинансирането от Съюза (в лева) / Union co-financing (in BGN)]]/Table1[[#This Row],[Размер на БФП (в лева) / Amount of the grant (in BGN)]]</f>
        <v>0.85</v>
      </c>
    </row>
    <row r="19" spans="1:16" s="7" customFormat="1" ht="73.5" customHeight="1" x14ac:dyDescent="0.2">
      <c r="A19" s="13" t="s">
        <v>60</v>
      </c>
      <c r="B19" s="13" t="s">
        <v>61</v>
      </c>
      <c r="C19" s="25">
        <v>204669364</v>
      </c>
      <c r="D19" s="26" t="s">
        <v>23</v>
      </c>
      <c r="E19" s="15">
        <v>43691</v>
      </c>
      <c r="F19" s="16" t="s">
        <v>27</v>
      </c>
      <c r="G19" s="17">
        <v>44057</v>
      </c>
      <c r="H19" s="18" t="s">
        <v>74</v>
      </c>
      <c r="I19" s="19" t="s">
        <v>62</v>
      </c>
      <c r="J19" s="14" t="s">
        <v>41</v>
      </c>
      <c r="K19" s="20" t="s">
        <v>17</v>
      </c>
      <c r="L19" s="21">
        <v>249398.04</v>
      </c>
      <c r="M19" s="21">
        <v>199518.43</v>
      </c>
      <c r="N19" s="22">
        <f t="shared" si="0"/>
        <v>49879.610000000015</v>
      </c>
      <c r="O19" s="23">
        <f>Table1[[#This Row],[Размер на БФП (в лева) / Amount of the grant (in BGN)]]*0.85</f>
        <v>169590.6655</v>
      </c>
      <c r="P19" s="24">
        <f>Table1[[#This Row],[Размер на съфинансирането от Съюза (в лева) / Union co-financing (in BGN)]]/Table1[[#This Row],[Размер на БФП (в лева) / Amount of the grant (in BGN)]]</f>
        <v>0.85000000000000009</v>
      </c>
    </row>
    <row r="20" spans="1:16" s="7" customFormat="1" ht="73.5" customHeight="1" x14ac:dyDescent="0.2">
      <c r="A20" s="13" t="s">
        <v>65</v>
      </c>
      <c r="B20" s="13" t="s">
        <v>66</v>
      </c>
      <c r="C20" s="25">
        <v>205336697</v>
      </c>
      <c r="D20" s="26" t="s">
        <v>23</v>
      </c>
      <c r="E20" s="15">
        <v>43691</v>
      </c>
      <c r="F20" s="16" t="s">
        <v>71</v>
      </c>
      <c r="G20" s="17">
        <v>44149</v>
      </c>
      <c r="H20" s="18" t="s">
        <v>72</v>
      </c>
      <c r="I20" s="19" t="s">
        <v>67</v>
      </c>
      <c r="J20" s="14" t="s">
        <v>73</v>
      </c>
      <c r="K20" s="20" t="s">
        <v>17</v>
      </c>
      <c r="L20" s="21">
        <v>163029.70000000001</v>
      </c>
      <c r="M20" s="21">
        <v>130423.76</v>
      </c>
      <c r="N20" s="22">
        <f t="shared" si="0"/>
        <v>32605.940000000017</v>
      </c>
      <c r="O20" s="23">
        <f>Table1[[#This Row],[Размер на БФП (в лева) / Amount of the grant (in BGN)]]*0.85</f>
        <v>110860.196</v>
      </c>
      <c r="P20" s="24">
        <f>Table1[[#This Row],[Размер на съфинансирането от Съюза (в лева) / Union co-financing (in BGN)]]/Table1[[#This Row],[Размер на БФП (в лева) / Amount of the grant (in BGN)]]</f>
        <v>0.85</v>
      </c>
    </row>
    <row r="21" spans="1:16" s="7" customFormat="1" ht="73.5" customHeight="1" x14ac:dyDescent="0.2">
      <c r="A21" s="13" t="s">
        <v>45</v>
      </c>
      <c r="B21" s="13" t="s">
        <v>51</v>
      </c>
      <c r="C21" s="25">
        <v>205421208</v>
      </c>
      <c r="D21" s="26" t="s">
        <v>21</v>
      </c>
      <c r="E21" s="15">
        <v>43691</v>
      </c>
      <c r="F21" s="16" t="s">
        <v>27</v>
      </c>
      <c r="G21" s="17">
        <v>44057</v>
      </c>
      <c r="H21" s="18" t="s">
        <v>69</v>
      </c>
      <c r="I21" s="19" t="s">
        <v>57</v>
      </c>
      <c r="J21" s="14" t="s">
        <v>18</v>
      </c>
      <c r="K21" s="20" t="s">
        <v>17</v>
      </c>
      <c r="L21" s="21">
        <v>250000</v>
      </c>
      <c r="M21" s="21">
        <v>200000</v>
      </c>
      <c r="N21" s="22">
        <f t="shared" si="0"/>
        <v>50000</v>
      </c>
      <c r="O21" s="23">
        <f>Table1[[#This Row],[Размер на БФП (в лева) / Amount of the grant (in BGN)]]*0.85</f>
        <v>170000</v>
      </c>
      <c r="P21" s="24">
        <f>Table1[[#This Row],[Размер на съфинансирането от Съюза (в лева) / Union co-financing (in BGN)]]/Table1[[#This Row],[Размер на БФП (в лева) / Amount of the grant (in BGN)]]</f>
        <v>0.85</v>
      </c>
    </row>
    <row r="22" spans="1:16" s="7" customFormat="1" ht="73.5" customHeight="1" x14ac:dyDescent="0.2">
      <c r="A22" s="13" t="s">
        <v>46</v>
      </c>
      <c r="B22" s="13" t="s">
        <v>52</v>
      </c>
      <c r="C22" s="25">
        <v>204817418</v>
      </c>
      <c r="D22" s="26" t="s">
        <v>23</v>
      </c>
      <c r="E22" s="15">
        <v>43691</v>
      </c>
      <c r="F22" s="16" t="s">
        <v>27</v>
      </c>
      <c r="G22" s="17">
        <v>44057</v>
      </c>
      <c r="H22" s="18" t="s">
        <v>70</v>
      </c>
      <c r="I22" s="19" t="s">
        <v>58</v>
      </c>
      <c r="J22" s="14" t="s">
        <v>28</v>
      </c>
      <c r="K22" s="20" t="s">
        <v>17</v>
      </c>
      <c r="L22" s="21">
        <v>249324</v>
      </c>
      <c r="M22" s="21">
        <v>199459.20000000001</v>
      </c>
      <c r="N22" s="22">
        <f t="shared" si="0"/>
        <v>49864.799999999988</v>
      </c>
      <c r="O22" s="23">
        <f>Table1[[#This Row],[Размер на БФП (в лева) / Amount of the grant (in BGN)]]*0.85</f>
        <v>169540.32</v>
      </c>
      <c r="P22" s="24">
        <f>Table1[[#This Row],[Размер на съфинансирането от Съюза (в лева) / Union co-financing (in BGN)]]/Table1[[#This Row],[Размер на БФП (в лева) / Amount of the grant (in BGN)]]</f>
        <v>0.85</v>
      </c>
    </row>
    <row r="23" spans="1:16" s="7" customFormat="1" ht="73.5" customHeight="1" x14ac:dyDescent="0.2">
      <c r="A23" s="13" t="s">
        <v>47</v>
      </c>
      <c r="B23" s="13" t="s">
        <v>53</v>
      </c>
      <c r="C23" s="25">
        <v>204916252</v>
      </c>
      <c r="D23" s="26" t="s">
        <v>25</v>
      </c>
      <c r="E23" s="15">
        <v>43691</v>
      </c>
      <c r="F23" s="16" t="s">
        <v>27</v>
      </c>
      <c r="G23" s="17">
        <v>44057</v>
      </c>
      <c r="H23" s="18" t="s">
        <v>68</v>
      </c>
      <c r="I23" s="19" t="s">
        <v>59</v>
      </c>
      <c r="J23" s="14" t="s">
        <v>28</v>
      </c>
      <c r="K23" s="20" t="s">
        <v>17</v>
      </c>
      <c r="L23" s="21">
        <v>247905.28</v>
      </c>
      <c r="M23" s="21">
        <v>198324.22</v>
      </c>
      <c r="N23" s="22">
        <f t="shared" si="0"/>
        <v>49581.06</v>
      </c>
      <c r="O23" s="23">
        <f>Table1[[#This Row],[Размер на БФП (в лева) / Amount of the grant (in BGN)]]*0.85</f>
        <v>168575.587</v>
      </c>
      <c r="P23" s="24">
        <f>Table1[[#This Row],[Размер на съфинансирането от Съюза (в лева) / Union co-financing (in BGN)]]/Table1[[#This Row],[Размер на БФП (в лева) / Amount of the grant (in BGN)]]</f>
        <v>0.85</v>
      </c>
    </row>
    <row r="24" spans="1:16" s="7" customFormat="1" ht="73.5" customHeight="1" x14ac:dyDescent="0.2">
      <c r="A24" s="13" t="s">
        <v>107</v>
      </c>
      <c r="B24" s="13" t="s">
        <v>115</v>
      </c>
      <c r="C24" s="25">
        <v>205016747</v>
      </c>
      <c r="D24" s="26" t="s">
        <v>117</v>
      </c>
      <c r="E24" s="15">
        <v>43693</v>
      </c>
      <c r="F24" s="16" t="s">
        <v>16</v>
      </c>
      <c r="G24" s="17">
        <v>44243</v>
      </c>
      <c r="H24" s="18" t="s">
        <v>128</v>
      </c>
      <c r="I24" s="19" t="s">
        <v>126</v>
      </c>
      <c r="J24" s="14" t="s">
        <v>119</v>
      </c>
      <c r="K24" s="20" t="s">
        <v>17</v>
      </c>
      <c r="L24" s="21">
        <v>249490</v>
      </c>
      <c r="M24" s="21">
        <v>199592</v>
      </c>
      <c r="N24" s="22">
        <f t="shared" si="0"/>
        <v>49898</v>
      </c>
      <c r="O24" s="23">
        <f>Table1[[#This Row],[Размер на БФП (в лева) / Amount of the grant (in BGN)]]*0.85</f>
        <v>169653.19999999998</v>
      </c>
      <c r="P24" s="24">
        <f>Table1[[#This Row],[Размер на съфинансирането от Съюза (в лева) / Union co-financing (in BGN)]]/Table1[[#This Row],[Размер на БФП (в лева) / Amount of the grant (in BGN)]]</f>
        <v>0.84999999999999987</v>
      </c>
    </row>
    <row r="25" spans="1:16" s="7" customFormat="1" ht="73.5" customHeight="1" x14ac:dyDescent="0.2">
      <c r="A25" s="13" t="s">
        <v>108</v>
      </c>
      <c r="B25" s="13" t="s">
        <v>116</v>
      </c>
      <c r="C25" s="25">
        <v>204944052</v>
      </c>
      <c r="D25" s="26" t="s">
        <v>118</v>
      </c>
      <c r="E25" s="15">
        <v>43693</v>
      </c>
      <c r="F25" s="16" t="s">
        <v>27</v>
      </c>
      <c r="G25" s="17">
        <v>44059</v>
      </c>
      <c r="H25" s="18" t="s">
        <v>129</v>
      </c>
      <c r="I25" s="19" t="s">
        <v>127</v>
      </c>
      <c r="J25" s="14" t="s">
        <v>130</v>
      </c>
      <c r="K25" s="20" t="s">
        <v>17</v>
      </c>
      <c r="L25" s="21">
        <v>250000</v>
      </c>
      <c r="M25" s="21">
        <v>200000</v>
      </c>
      <c r="N25" s="22">
        <f t="shared" si="0"/>
        <v>50000</v>
      </c>
      <c r="O25" s="23">
        <f>Table1[[#This Row],[Размер на БФП (в лева) / Amount of the grant (in BGN)]]*0.85</f>
        <v>170000</v>
      </c>
      <c r="P25" s="24">
        <f>Table1[[#This Row],[Размер на съфинансирането от Съюза (в лева) / Union co-financing (in BGN)]]/Table1[[#This Row],[Размер на БФП (в лева) / Amount of the grant (in BGN)]]</f>
        <v>0.85</v>
      </c>
    </row>
    <row r="26" spans="1:16" s="7" customFormat="1" ht="73.5" customHeight="1" x14ac:dyDescent="0.2">
      <c r="A26" s="13" t="s">
        <v>86</v>
      </c>
      <c r="B26" s="13" t="s">
        <v>91</v>
      </c>
      <c r="C26" s="25">
        <v>205140242</v>
      </c>
      <c r="D26" s="26" t="s">
        <v>25</v>
      </c>
      <c r="E26" s="15">
        <v>43693</v>
      </c>
      <c r="F26" s="16" t="s">
        <v>16</v>
      </c>
      <c r="G26" s="17">
        <v>44241</v>
      </c>
      <c r="H26" s="18" t="s">
        <v>80</v>
      </c>
      <c r="I26" s="19" t="s">
        <v>96</v>
      </c>
      <c r="J26" s="14" t="s">
        <v>24</v>
      </c>
      <c r="K26" s="20" t="s">
        <v>17</v>
      </c>
      <c r="L26" s="21">
        <v>239544.4</v>
      </c>
      <c r="M26" s="21">
        <v>191635.52</v>
      </c>
      <c r="N26" s="22">
        <f t="shared" si="0"/>
        <v>47908.880000000005</v>
      </c>
      <c r="O26" s="23">
        <f>Table1[[#This Row],[Размер на БФП (в лева) / Amount of the grant (in BGN)]]*0.85</f>
        <v>162890.19199999998</v>
      </c>
      <c r="P26" s="24">
        <f>Table1[[#This Row],[Размер на съфинансирането от Съюза (в лева) / Union co-financing (in BGN)]]/Table1[[#This Row],[Размер на БФП (в лева) / Amount of the grant (in BGN)]]</f>
        <v>0.85</v>
      </c>
    </row>
    <row r="27" spans="1:16" s="7" customFormat="1" ht="73.5" customHeight="1" x14ac:dyDescent="0.2">
      <c r="A27" s="13" t="s">
        <v>101</v>
      </c>
      <c r="B27" s="13" t="s">
        <v>109</v>
      </c>
      <c r="C27" s="25">
        <v>205373012</v>
      </c>
      <c r="D27" s="26" t="s">
        <v>38</v>
      </c>
      <c r="E27" s="15">
        <v>43693</v>
      </c>
      <c r="F27" s="16" t="s">
        <v>16</v>
      </c>
      <c r="G27" s="17">
        <v>44241</v>
      </c>
      <c r="H27" s="18" t="s">
        <v>132</v>
      </c>
      <c r="I27" s="19" t="s">
        <v>120</v>
      </c>
      <c r="J27" s="14" t="s">
        <v>131</v>
      </c>
      <c r="K27" s="20" t="s">
        <v>17</v>
      </c>
      <c r="L27" s="21">
        <v>249973.54</v>
      </c>
      <c r="M27" s="21">
        <v>199978.81</v>
      </c>
      <c r="N27" s="22">
        <f t="shared" si="0"/>
        <v>49994.73000000001</v>
      </c>
      <c r="O27" s="23">
        <f>Table1[[#This Row],[Размер на БФП (в лева) / Amount of the grant (in BGN)]]*0.85</f>
        <v>169981.98850000001</v>
      </c>
      <c r="P27" s="24">
        <f>Table1[[#This Row],[Размер на съфинансирането от Съюза (в лева) / Union co-financing (in BGN)]]/Table1[[#This Row],[Размер на БФП (в лева) / Amount of the grant (in BGN)]]</f>
        <v>0.85000000000000009</v>
      </c>
    </row>
    <row r="28" spans="1:16" s="7" customFormat="1" ht="73.5" customHeight="1" x14ac:dyDescent="0.2">
      <c r="A28" s="13" t="s">
        <v>87</v>
      </c>
      <c r="B28" s="13" t="s">
        <v>92</v>
      </c>
      <c r="C28" s="25">
        <v>204958415</v>
      </c>
      <c r="D28" s="26" t="s">
        <v>38</v>
      </c>
      <c r="E28" s="15">
        <v>43693</v>
      </c>
      <c r="F28" s="16" t="s">
        <v>71</v>
      </c>
      <c r="G28" s="17">
        <v>44151</v>
      </c>
      <c r="H28" s="18" t="s">
        <v>81</v>
      </c>
      <c r="I28" s="19" t="s">
        <v>97</v>
      </c>
      <c r="J28" s="14" t="s">
        <v>34</v>
      </c>
      <c r="K28" s="20" t="s">
        <v>17</v>
      </c>
      <c r="L28" s="21">
        <v>249985.16</v>
      </c>
      <c r="M28" s="21">
        <v>199988.12</v>
      </c>
      <c r="N28" s="22">
        <f t="shared" si="0"/>
        <v>49997.040000000008</v>
      </c>
      <c r="O28" s="23">
        <f>Table1[[#This Row],[Размер на БФП (в лева) / Amount of the grant (in BGN)]]*0.85</f>
        <v>169989.902</v>
      </c>
      <c r="P28" s="24">
        <f>Table1[[#This Row],[Размер на съфинансирането от Съюза (в лева) / Union co-financing (in BGN)]]/Table1[[#This Row],[Размер на БФП (в лева) / Amount of the grant (in BGN)]]</f>
        <v>0.85</v>
      </c>
    </row>
    <row r="29" spans="1:16" s="7" customFormat="1" ht="73.5" customHeight="1" x14ac:dyDescent="0.2">
      <c r="A29" s="13" t="s">
        <v>88</v>
      </c>
      <c r="B29" s="13" t="s">
        <v>93</v>
      </c>
      <c r="C29" s="25">
        <v>204837292</v>
      </c>
      <c r="D29" s="26" t="s">
        <v>23</v>
      </c>
      <c r="E29" s="15">
        <v>43693</v>
      </c>
      <c r="F29" s="16" t="s">
        <v>16</v>
      </c>
      <c r="G29" s="17">
        <v>44241</v>
      </c>
      <c r="H29" s="18" t="s">
        <v>82</v>
      </c>
      <c r="I29" s="19" t="s">
        <v>98</v>
      </c>
      <c r="J29" s="14" t="s">
        <v>39</v>
      </c>
      <c r="K29" s="20" t="s">
        <v>17</v>
      </c>
      <c r="L29" s="21">
        <v>242728.51</v>
      </c>
      <c r="M29" s="21">
        <v>194182.81</v>
      </c>
      <c r="N29" s="22">
        <f t="shared" si="0"/>
        <v>48545.700000000012</v>
      </c>
      <c r="O29" s="23">
        <f>Table1[[#This Row],[Размер на БФП (в лева) / Amount of the grant (in BGN)]]*0.85</f>
        <v>165055.3885</v>
      </c>
      <c r="P29" s="24">
        <f>Table1[[#This Row],[Размер на съфинансирането от Съюза (в лева) / Union co-financing (in BGN)]]/Table1[[#This Row],[Размер на БФП (в лева) / Amount of the grant (in BGN)]]</f>
        <v>0.85</v>
      </c>
    </row>
    <row r="30" spans="1:16" s="7" customFormat="1" ht="73.5" customHeight="1" x14ac:dyDescent="0.2">
      <c r="A30" s="13" t="s">
        <v>102</v>
      </c>
      <c r="B30" s="13" t="s">
        <v>110</v>
      </c>
      <c r="C30" s="25">
        <v>205382246</v>
      </c>
      <c r="D30" s="26" t="s">
        <v>36</v>
      </c>
      <c r="E30" s="15">
        <v>43693</v>
      </c>
      <c r="F30" s="16" t="s">
        <v>16</v>
      </c>
      <c r="G30" s="17">
        <v>44241</v>
      </c>
      <c r="H30" s="18" t="s">
        <v>133</v>
      </c>
      <c r="I30" s="19" t="s">
        <v>121</v>
      </c>
      <c r="J30" s="14" t="s">
        <v>130</v>
      </c>
      <c r="K30" s="20" t="s">
        <v>17</v>
      </c>
      <c r="L30" s="21">
        <v>250000</v>
      </c>
      <c r="M30" s="21">
        <v>200000</v>
      </c>
      <c r="N30" s="22">
        <f t="shared" si="0"/>
        <v>50000</v>
      </c>
      <c r="O30" s="23">
        <f>Table1[[#This Row],[Размер на БФП (в лева) / Amount of the grant (in BGN)]]*0.85</f>
        <v>170000</v>
      </c>
      <c r="P30" s="24">
        <f>Table1[[#This Row],[Размер на съфинансирането от Съюза (в лева) / Union co-financing (in BGN)]]/Table1[[#This Row],[Размер на БФП (в лева) / Amount of the grant (in BGN)]]</f>
        <v>0.85</v>
      </c>
    </row>
    <row r="31" spans="1:16" s="7" customFormat="1" ht="73.5" customHeight="1" x14ac:dyDescent="0.2">
      <c r="A31" s="13" t="s">
        <v>89</v>
      </c>
      <c r="B31" s="13" t="s">
        <v>94</v>
      </c>
      <c r="C31" s="25">
        <v>204890213</v>
      </c>
      <c r="D31" s="26" t="s">
        <v>64</v>
      </c>
      <c r="E31" s="15">
        <v>43693</v>
      </c>
      <c r="F31" s="16" t="s">
        <v>16</v>
      </c>
      <c r="G31" s="17">
        <v>44241</v>
      </c>
      <c r="H31" s="18" t="s">
        <v>84</v>
      </c>
      <c r="I31" s="19" t="s">
        <v>99</v>
      </c>
      <c r="J31" s="14" t="s">
        <v>83</v>
      </c>
      <c r="K31" s="20" t="s">
        <v>17</v>
      </c>
      <c r="L31" s="21">
        <v>205594.5</v>
      </c>
      <c r="M31" s="21">
        <v>164475.6</v>
      </c>
      <c r="N31" s="22">
        <f t="shared" si="0"/>
        <v>41118.899999999994</v>
      </c>
      <c r="O31" s="23">
        <f>Table1[[#This Row],[Размер на БФП (в лева) / Amount of the grant (in BGN)]]*0.85</f>
        <v>139804.26</v>
      </c>
      <c r="P31" s="24">
        <f>Table1[[#This Row],[Размер на съфинансирането от Съюза (в лева) / Union co-financing (in BGN)]]/Table1[[#This Row],[Размер на БФП (в лева) / Amount of the grant (in BGN)]]</f>
        <v>0.85</v>
      </c>
    </row>
    <row r="32" spans="1:16" s="7" customFormat="1" ht="73.5" customHeight="1" x14ac:dyDescent="0.2">
      <c r="A32" s="13" t="s">
        <v>103</v>
      </c>
      <c r="B32" s="13" t="s">
        <v>111</v>
      </c>
      <c r="C32" s="25">
        <v>205297575</v>
      </c>
      <c r="D32" s="26" t="s">
        <v>64</v>
      </c>
      <c r="E32" s="15">
        <v>43693</v>
      </c>
      <c r="F32" s="16" t="s">
        <v>134</v>
      </c>
      <c r="G32" s="17">
        <v>43937</v>
      </c>
      <c r="H32" s="18" t="s">
        <v>135</v>
      </c>
      <c r="I32" s="19" t="s">
        <v>122</v>
      </c>
      <c r="J32" s="14" t="s">
        <v>18</v>
      </c>
      <c r="K32" s="20" t="s">
        <v>17</v>
      </c>
      <c r="L32" s="21">
        <v>249922.19</v>
      </c>
      <c r="M32" s="21">
        <v>199937.76</v>
      </c>
      <c r="N32" s="22">
        <f t="shared" si="0"/>
        <v>49984.429999999993</v>
      </c>
      <c r="O32" s="23">
        <f>Table1[[#This Row],[Размер на БФП (в лева) / Amount of the grant (in BGN)]]*0.85</f>
        <v>169947.09599999999</v>
      </c>
      <c r="P32" s="24">
        <f>Table1[[#This Row],[Размер на съфинансирането от Съюза (в лева) / Union co-financing (in BGN)]]/Table1[[#This Row],[Размер на БФП (в лева) / Amount of the grant (in BGN)]]</f>
        <v>0.84999999999999987</v>
      </c>
    </row>
    <row r="33" spans="1:16" s="7" customFormat="1" ht="73.5" customHeight="1" x14ac:dyDescent="0.2">
      <c r="A33" s="13" t="s">
        <v>104</v>
      </c>
      <c r="B33" s="13" t="s">
        <v>112</v>
      </c>
      <c r="C33" s="25">
        <v>204825525</v>
      </c>
      <c r="D33" s="26" t="s">
        <v>26</v>
      </c>
      <c r="E33" s="15">
        <v>43693</v>
      </c>
      <c r="F33" s="16" t="s">
        <v>16</v>
      </c>
      <c r="G33" s="17">
        <v>44241</v>
      </c>
      <c r="H33" s="18" t="s">
        <v>136</v>
      </c>
      <c r="I33" s="19" t="s">
        <v>123</v>
      </c>
      <c r="J33" s="14" t="s">
        <v>30</v>
      </c>
      <c r="K33" s="20" t="s">
        <v>17</v>
      </c>
      <c r="L33" s="21">
        <v>249391.15000000002</v>
      </c>
      <c r="M33" s="21">
        <v>199512.92</v>
      </c>
      <c r="N33" s="22">
        <f t="shared" si="0"/>
        <v>49878.23000000001</v>
      </c>
      <c r="O33" s="23">
        <f>Table1[[#This Row],[Размер на БФП (в лева) / Amount of the grant (in BGN)]]*0.85</f>
        <v>169585.98200000002</v>
      </c>
      <c r="P33" s="24">
        <f>Table1[[#This Row],[Размер на съфинансирането от Съюза (в лева) / Union co-financing (in BGN)]]/Table1[[#This Row],[Размер на БФП (в лева) / Amount of the grant (in BGN)]]</f>
        <v>0.85000000000000009</v>
      </c>
    </row>
    <row r="34" spans="1:16" s="7" customFormat="1" ht="73.5" customHeight="1" x14ac:dyDescent="0.2">
      <c r="A34" s="13" t="s">
        <v>105</v>
      </c>
      <c r="B34" s="13" t="s">
        <v>113</v>
      </c>
      <c r="C34" s="25">
        <v>204825544</v>
      </c>
      <c r="D34" s="26" t="s">
        <v>26</v>
      </c>
      <c r="E34" s="15">
        <v>43693</v>
      </c>
      <c r="F34" s="16" t="s">
        <v>16</v>
      </c>
      <c r="G34" s="17">
        <v>44241</v>
      </c>
      <c r="H34" s="18" t="s">
        <v>137</v>
      </c>
      <c r="I34" s="19" t="s">
        <v>124</v>
      </c>
      <c r="J34" s="14" t="s">
        <v>30</v>
      </c>
      <c r="K34" s="20" t="s">
        <v>17</v>
      </c>
      <c r="L34" s="21">
        <v>248797.75</v>
      </c>
      <c r="M34" s="21">
        <v>199038.2</v>
      </c>
      <c r="N34" s="22">
        <f t="shared" si="0"/>
        <v>49759.549999999988</v>
      </c>
      <c r="O34" s="23">
        <f>Table1[[#This Row],[Размер на БФП (в лева) / Amount of the grant (in BGN)]]*0.85</f>
        <v>169182.47</v>
      </c>
      <c r="P34" s="24">
        <f>Table1[[#This Row],[Размер на съфинансирането от Съюза (в лева) / Union co-financing (in BGN)]]/Table1[[#This Row],[Размер на БФП (в лева) / Amount of the grant (in BGN)]]</f>
        <v>0.85</v>
      </c>
    </row>
    <row r="35" spans="1:16" s="7" customFormat="1" ht="73.5" customHeight="1" x14ac:dyDescent="0.2">
      <c r="A35" s="13" t="s">
        <v>90</v>
      </c>
      <c r="B35" s="13" t="s">
        <v>95</v>
      </c>
      <c r="C35" s="25">
        <v>205403555</v>
      </c>
      <c r="D35" s="26" t="s">
        <v>21</v>
      </c>
      <c r="E35" s="15">
        <v>43693</v>
      </c>
      <c r="F35" s="16" t="s">
        <v>16</v>
      </c>
      <c r="G35" s="17">
        <v>44241</v>
      </c>
      <c r="H35" s="18" t="s">
        <v>85</v>
      </c>
      <c r="I35" s="19" t="s">
        <v>100</v>
      </c>
      <c r="J35" s="14" t="s">
        <v>29</v>
      </c>
      <c r="K35" s="20" t="s">
        <v>17</v>
      </c>
      <c r="L35" s="21">
        <v>197617.67</v>
      </c>
      <c r="M35" s="21">
        <v>158094.14000000001</v>
      </c>
      <c r="N35" s="22">
        <f t="shared" si="0"/>
        <v>39523.53</v>
      </c>
      <c r="O35" s="23">
        <f>Table1[[#This Row],[Размер на БФП (в лева) / Amount of the grant (in BGN)]]*0.85</f>
        <v>134380.019</v>
      </c>
      <c r="P35" s="24">
        <f>Table1[[#This Row],[Размер на съфинансирането от Съюза (в лева) / Union co-financing (in BGN)]]/Table1[[#This Row],[Размер на БФП (в лева) / Amount of the grant (in BGN)]]</f>
        <v>0.85</v>
      </c>
    </row>
    <row r="36" spans="1:16" s="7" customFormat="1" ht="73.5" customHeight="1" x14ac:dyDescent="0.2">
      <c r="A36" s="13" t="s">
        <v>106</v>
      </c>
      <c r="B36" s="13" t="s">
        <v>114</v>
      </c>
      <c r="C36" s="25">
        <v>204830586</v>
      </c>
      <c r="D36" s="26" t="s">
        <v>36</v>
      </c>
      <c r="E36" s="15">
        <v>43693</v>
      </c>
      <c r="F36" s="16" t="s">
        <v>16</v>
      </c>
      <c r="G36" s="17">
        <v>44243</v>
      </c>
      <c r="H36" s="18" t="s">
        <v>138</v>
      </c>
      <c r="I36" s="19" t="s">
        <v>125</v>
      </c>
      <c r="J36" s="14" t="s">
        <v>28</v>
      </c>
      <c r="K36" s="20" t="s">
        <v>17</v>
      </c>
      <c r="L36" s="21">
        <v>219189</v>
      </c>
      <c r="M36" s="21">
        <v>175351.2</v>
      </c>
      <c r="N36" s="22">
        <f t="shared" ref="N36:N54" si="1">L36-M36</f>
        <v>43837.799999999988</v>
      </c>
      <c r="O36" s="23">
        <f>Table1[[#This Row],[Размер на БФП (в лева) / Amount of the grant (in BGN)]]*0.85</f>
        <v>149048.52000000002</v>
      </c>
      <c r="P36" s="24">
        <f>Table1[[#This Row],[Размер на съфинансирането от Съюза (в лева) / Union co-financing (in BGN)]]/Table1[[#This Row],[Размер на БФП (в лева) / Amount of the grant (in BGN)]]</f>
        <v>0.85000000000000009</v>
      </c>
    </row>
    <row r="37" spans="1:16" s="7" customFormat="1" ht="73.5" customHeight="1" x14ac:dyDescent="0.2">
      <c r="A37" s="13" t="s">
        <v>140</v>
      </c>
      <c r="B37" s="13" t="s">
        <v>153</v>
      </c>
      <c r="C37" s="25" t="s">
        <v>166</v>
      </c>
      <c r="D37" s="26" t="s">
        <v>25</v>
      </c>
      <c r="E37" s="15">
        <v>43699</v>
      </c>
      <c r="F37" s="16" t="s">
        <v>193</v>
      </c>
      <c r="G37" s="17">
        <v>43883</v>
      </c>
      <c r="H37" s="18" t="s">
        <v>196</v>
      </c>
      <c r="I37" s="19" t="s">
        <v>181</v>
      </c>
      <c r="J37" s="14" t="s">
        <v>30</v>
      </c>
      <c r="K37" s="20" t="s">
        <v>17</v>
      </c>
      <c r="L37" s="21">
        <v>249000</v>
      </c>
      <c r="M37" s="21">
        <v>199200</v>
      </c>
      <c r="N37" s="22">
        <f t="shared" si="1"/>
        <v>49800</v>
      </c>
      <c r="O37" s="23">
        <f>Table1[[#This Row],[Размер на БФП (в лева) / Amount of the grant (in BGN)]]*0.85</f>
        <v>169320</v>
      </c>
      <c r="P37" s="24">
        <f>Table1[[#This Row],[Размер на съфинансирането от Съюза (в лева) / Union co-financing (in BGN)]]/Table1[[#This Row],[Размер на БФП (в лева) / Amount of the grant (in BGN)]]</f>
        <v>0.85</v>
      </c>
    </row>
    <row r="38" spans="1:16" s="7" customFormat="1" ht="73.5" customHeight="1" x14ac:dyDescent="0.2">
      <c r="A38" s="13" t="s">
        <v>141</v>
      </c>
      <c r="B38" s="13" t="s">
        <v>154</v>
      </c>
      <c r="C38" s="25" t="s">
        <v>167</v>
      </c>
      <c r="D38" s="26" t="s">
        <v>19</v>
      </c>
      <c r="E38" s="15">
        <v>43699</v>
      </c>
      <c r="F38" s="16" t="s">
        <v>40</v>
      </c>
      <c r="G38" s="17">
        <v>44187</v>
      </c>
      <c r="H38" s="18" t="s">
        <v>198</v>
      </c>
      <c r="I38" s="19" t="s">
        <v>182</v>
      </c>
      <c r="J38" s="14" t="s">
        <v>197</v>
      </c>
      <c r="K38" s="20" t="s">
        <v>17</v>
      </c>
      <c r="L38" s="21">
        <v>249955</v>
      </c>
      <c r="M38" s="21">
        <v>199964</v>
      </c>
      <c r="N38" s="22">
        <f t="shared" si="1"/>
        <v>49991</v>
      </c>
      <c r="O38" s="23">
        <f>Table1[[#This Row],[Размер на БФП (в лева) / Amount of the grant (in BGN)]]*0.85</f>
        <v>169969.4</v>
      </c>
      <c r="P38" s="24">
        <f>Table1[[#This Row],[Размер на съфинансирането от Съюза (в лева) / Union co-financing (in BGN)]]/Table1[[#This Row],[Размер на БФП (в лева) / Amount of the grant (in BGN)]]</f>
        <v>0.85</v>
      </c>
    </row>
    <row r="39" spans="1:16" s="7" customFormat="1" ht="73.5" customHeight="1" x14ac:dyDescent="0.2">
      <c r="A39" s="13" t="s">
        <v>144</v>
      </c>
      <c r="B39" s="13" t="s">
        <v>157</v>
      </c>
      <c r="C39" s="25" t="s">
        <v>170</v>
      </c>
      <c r="D39" s="26" t="s">
        <v>25</v>
      </c>
      <c r="E39" s="15">
        <v>43699</v>
      </c>
      <c r="F39" s="16" t="s">
        <v>16</v>
      </c>
      <c r="G39" s="17">
        <v>44249</v>
      </c>
      <c r="H39" s="18" t="s">
        <v>202</v>
      </c>
      <c r="I39" s="19" t="s">
        <v>185</v>
      </c>
      <c r="J39" s="14" t="s">
        <v>201</v>
      </c>
      <c r="K39" s="20" t="s">
        <v>17</v>
      </c>
      <c r="L39" s="21">
        <v>249994</v>
      </c>
      <c r="M39" s="21">
        <v>199995.2</v>
      </c>
      <c r="N39" s="22">
        <f t="shared" si="1"/>
        <v>49998.799999999988</v>
      </c>
      <c r="O39" s="23">
        <f>Table1[[#This Row],[Размер на БФП (в лева) / Amount of the grant (in BGN)]]*0.85</f>
        <v>169995.92</v>
      </c>
      <c r="P39" s="24">
        <f>Table1[[#This Row],[Размер на съфинансирането от Съюза (в лева) / Union co-financing (in BGN)]]/Table1[[#This Row],[Размер на БФП (в лева) / Amount of the grant (in BGN)]]</f>
        <v>0.85</v>
      </c>
    </row>
    <row r="40" spans="1:16" s="7" customFormat="1" ht="73.5" customHeight="1" x14ac:dyDescent="0.2">
      <c r="A40" s="13" t="s">
        <v>148</v>
      </c>
      <c r="B40" s="13" t="s">
        <v>161</v>
      </c>
      <c r="C40" s="25" t="s">
        <v>174</v>
      </c>
      <c r="D40" s="26" t="s">
        <v>179</v>
      </c>
      <c r="E40" s="15">
        <v>43699</v>
      </c>
      <c r="F40" s="16" t="s">
        <v>22</v>
      </c>
      <c r="G40" s="17">
        <v>44126</v>
      </c>
      <c r="H40" s="18" t="s">
        <v>206</v>
      </c>
      <c r="I40" s="19" t="s">
        <v>189</v>
      </c>
      <c r="J40" s="14" t="s">
        <v>73</v>
      </c>
      <c r="K40" s="20" t="s">
        <v>17</v>
      </c>
      <c r="L40" s="21">
        <v>250000</v>
      </c>
      <c r="M40" s="21">
        <v>200000</v>
      </c>
      <c r="N40" s="22">
        <f t="shared" si="1"/>
        <v>50000</v>
      </c>
      <c r="O40" s="23">
        <f>Table1[[#This Row],[Размер на БФП (в лева) / Amount of the grant (in BGN)]]*0.85</f>
        <v>170000</v>
      </c>
      <c r="P40" s="24">
        <f>Table1[[#This Row],[Размер на съфинансирането от Съюза (в лева) / Union co-financing (in BGN)]]/Table1[[#This Row],[Размер на БФП (в лева) / Amount of the grant (in BGN)]]</f>
        <v>0.85</v>
      </c>
    </row>
    <row r="41" spans="1:16" s="7" customFormat="1" ht="73.5" customHeight="1" x14ac:dyDescent="0.2">
      <c r="A41" s="13" t="s">
        <v>149</v>
      </c>
      <c r="B41" s="13" t="s">
        <v>162</v>
      </c>
      <c r="C41" s="25" t="s">
        <v>175</v>
      </c>
      <c r="D41" s="26" t="s">
        <v>26</v>
      </c>
      <c r="E41" s="15">
        <v>43699</v>
      </c>
      <c r="F41" s="16" t="s">
        <v>27</v>
      </c>
      <c r="G41" s="17">
        <v>44065</v>
      </c>
      <c r="H41" s="18" t="s">
        <v>207</v>
      </c>
      <c r="I41" s="19" t="s">
        <v>190</v>
      </c>
      <c r="J41" s="14" t="s">
        <v>29</v>
      </c>
      <c r="K41" s="20" t="s">
        <v>17</v>
      </c>
      <c r="L41" s="21">
        <v>249960</v>
      </c>
      <c r="M41" s="21">
        <v>199968</v>
      </c>
      <c r="N41" s="22">
        <f t="shared" si="1"/>
        <v>49992</v>
      </c>
      <c r="O41" s="23">
        <f>Table1[[#This Row],[Размер на БФП (в лева) / Amount of the grant (in BGN)]]*0.85</f>
        <v>169972.8</v>
      </c>
      <c r="P41" s="24">
        <f>Table1[[#This Row],[Размер на съфинансирането от Съюза (в лева) / Union co-financing (in BGN)]]/Table1[[#This Row],[Размер на БФП (в лева) / Amount of the grant (in BGN)]]</f>
        <v>0.85</v>
      </c>
    </row>
    <row r="42" spans="1:16" s="7" customFormat="1" ht="73.5" customHeight="1" x14ac:dyDescent="0.2">
      <c r="A42" s="13" t="s">
        <v>150</v>
      </c>
      <c r="B42" s="13" t="s">
        <v>163</v>
      </c>
      <c r="C42" s="25" t="s">
        <v>176</v>
      </c>
      <c r="D42" s="26" t="s">
        <v>25</v>
      </c>
      <c r="E42" s="15">
        <v>43699</v>
      </c>
      <c r="F42" s="16" t="s">
        <v>16</v>
      </c>
      <c r="G42" s="17">
        <v>44249</v>
      </c>
      <c r="H42" s="18" t="s">
        <v>208</v>
      </c>
      <c r="I42" s="19" t="s">
        <v>191</v>
      </c>
      <c r="J42" s="14" t="s">
        <v>29</v>
      </c>
      <c r="K42" s="20" t="s">
        <v>17</v>
      </c>
      <c r="L42" s="21">
        <v>249993.03</v>
      </c>
      <c r="M42" s="21">
        <v>199994.41</v>
      </c>
      <c r="N42" s="22">
        <f t="shared" si="1"/>
        <v>49998.619999999995</v>
      </c>
      <c r="O42" s="23">
        <f>Table1[[#This Row],[Размер на БФП (в лева) / Amount of the grant (in BGN)]]*0.85</f>
        <v>169995.24849999999</v>
      </c>
      <c r="P42" s="24">
        <f>Table1[[#This Row],[Размер на съфинансирането от Съюза (в лева) / Union co-financing (in BGN)]]/Table1[[#This Row],[Размер на БФП (в лева) / Amount of the grant (in BGN)]]</f>
        <v>0.84999999999999987</v>
      </c>
    </row>
    <row r="43" spans="1:16" s="7" customFormat="1" ht="73.5" customHeight="1" x14ac:dyDescent="0.2">
      <c r="A43" s="13" t="s">
        <v>139</v>
      </c>
      <c r="B43" s="13" t="s">
        <v>152</v>
      </c>
      <c r="C43" s="25" t="s">
        <v>165</v>
      </c>
      <c r="D43" s="26" t="s">
        <v>19</v>
      </c>
      <c r="E43" s="15">
        <v>43700</v>
      </c>
      <c r="F43" s="16" t="s">
        <v>193</v>
      </c>
      <c r="G43" s="17">
        <v>43884</v>
      </c>
      <c r="H43" s="18" t="s">
        <v>194</v>
      </c>
      <c r="I43" s="19" t="s">
        <v>180</v>
      </c>
      <c r="J43" s="14" t="s">
        <v>195</v>
      </c>
      <c r="K43" s="20" t="s">
        <v>17</v>
      </c>
      <c r="L43" s="21">
        <v>249614</v>
      </c>
      <c r="M43" s="21">
        <v>199691.2</v>
      </c>
      <c r="N43" s="22">
        <f t="shared" si="1"/>
        <v>49922.799999999988</v>
      </c>
      <c r="O43" s="23">
        <f>Table1[[#This Row],[Размер на БФП (в лева) / Amount of the grant (in BGN)]]*0.85</f>
        <v>169737.52000000002</v>
      </c>
      <c r="P43" s="24">
        <f>Table1[[#This Row],[Размер на съфинансирането от Съюза (в лева) / Union co-financing (in BGN)]]/Table1[[#This Row],[Размер на БФП (в лева) / Amount of the grant (in BGN)]]</f>
        <v>0.85000000000000009</v>
      </c>
    </row>
    <row r="44" spans="1:16" s="7" customFormat="1" ht="73.5" customHeight="1" x14ac:dyDescent="0.2">
      <c r="A44" s="13" t="s">
        <v>210</v>
      </c>
      <c r="B44" s="13" t="s">
        <v>215</v>
      </c>
      <c r="C44" s="25" t="s">
        <v>220</v>
      </c>
      <c r="D44" s="26" t="s">
        <v>23</v>
      </c>
      <c r="E44" s="15">
        <v>43700</v>
      </c>
      <c r="F44" s="16" t="s">
        <v>16</v>
      </c>
      <c r="G44" s="17">
        <v>44250</v>
      </c>
      <c r="H44" s="18" t="s">
        <v>231</v>
      </c>
      <c r="I44" s="19" t="s">
        <v>227</v>
      </c>
      <c r="J44" s="14" t="s">
        <v>83</v>
      </c>
      <c r="K44" s="20" t="s">
        <v>17</v>
      </c>
      <c r="L44" s="21">
        <v>243252.27999999997</v>
      </c>
      <c r="M44" s="21">
        <v>194601.83</v>
      </c>
      <c r="N44" s="22">
        <f t="shared" si="1"/>
        <v>48650.449999999983</v>
      </c>
      <c r="O44" s="23">
        <f>Table1[[#This Row],[Размер на БФП (в лева) / Amount of the grant (in BGN)]]*0.85</f>
        <v>165411.55549999999</v>
      </c>
      <c r="P44" s="24">
        <f>Table1[[#This Row],[Размер на съфинансирането от Съюза (в лева) / Union co-financing (in BGN)]]/Table1[[#This Row],[Размер на БФП (в лева) / Amount of the grant (in BGN)]]</f>
        <v>0.85</v>
      </c>
    </row>
    <row r="45" spans="1:16" s="7" customFormat="1" ht="73.5" customHeight="1" x14ac:dyDescent="0.2">
      <c r="A45" s="13" t="s">
        <v>142</v>
      </c>
      <c r="B45" s="13" t="s">
        <v>155</v>
      </c>
      <c r="C45" s="25" t="s">
        <v>168</v>
      </c>
      <c r="D45" s="26" t="s">
        <v>36</v>
      </c>
      <c r="E45" s="15">
        <v>43700</v>
      </c>
      <c r="F45" s="16" t="s">
        <v>16</v>
      </c>
      <c r="G45" s="17">
        <v>44250</v>
      </c>
      <c r="H45" s="18" t="s">
        <v>199</v>
      </c>
      <c r="I45" s="19" t="s">
        <v>183</v>
      </c>
      <c r="J45" s="14" t="s">
        <v>130</v>
      </c>
      <c r="K45" s="20" t="s">
        <v>17</v>
      </c>
      <c r="L45" s="21">
        <v>250000</v>
      </c>
      <c r="M45" s="21">
        <v>200000</v>
      </c>
      <c r="N45" s="22">
        <f t="shared" si="1"/>
        <v>50000</v>
      </c>
      <c r="O45" s="23">
        <f>Table1[[#This Row],[Размер на БФП (в лева) / Amount of the grant (in BGN)]]*0.85</f>
        <v>170000</v>
      </c>
      <c r="P45" s="24">
        <f>Table1[[#This Row],[Размер на съфинансирането от Съюза (в лева) / Union co-financing (in BGN)]]/Table1[[#This Row],[Размер на БФП (в лева) / Amount of the grant (in BGN)]]</f>
        <v>0.85</v>
      </c>
    </row>
    <row r="46" spans="1:16" s="7" customFormat="1" ht="73.5" customHeight="1" x14ac:dyDescent="0.2">
      <c r="A46" s="13" t="s">
        <v>143</v>
      </c>
      <c r="B46" s="13" t="s">
        <v>156</v>
      </c>
      <c r="C46" s="25" t="s">
        <v>169</v>
      </c>
      <c r="D46" s="26" t="s">
        <v>25</v>
      </c>
      <c r="E46" s="15">
        <v>43700</v>
      </c>
      <c r="F46" s="16" t="s">
        <v>16</v>
      </c>
      <c r="G46" s="17">
        <v>44250</v>
      </c>
      <c r="H46" s="18" t="s">
        <v>200</v>
      </c>
      <c r="I46" s="19" t="s">
        <v>184</v>
      </c>
      <c r="J46" s="14" t="s">
        <v>195</v>
      </c>
      <c r="K46" s="20" t="s">
        <v>17</v>
      </c>
      <c r="L46" s="21">
        <v>235200</v>
      </c>
      <c r="M46" s="21">
        <v>188160</v>
      </c>
      <c r="N46" s="22">
        <f t="shared" si="1"/>
        <v>47040</v>
      </c>
      <c r="O46" s="23">
        <f>Table1[[#This Row],[Размер на БФП (в лева) / Amount of the grant (in BGN)]]*0.85</f>
        <v>159936</v>
      </c>
      <c r="P46" s="24">
        <f>Table1[[#This Row],[Размер на съфинансирането от Съюза (в лева) / Union co-financing (in BGN)]]/Table1[[#This Row],[Размер на БФП (в лева) / Amount of the grant (in BGN)]]</f>
        <v>0.85</v>
      </c>
    </row>
    <row r="47" spans="1:16" s="7" customFormat="1" ht="73.5" customHeight="1" x14ac:dyDescent="0.2">
      <c r="A47" s="13" t="s">
        <v>211</v>
      </c>
      <c r="B47" s="13" t="s">
        <v>216</v>
      </c>
      <c r="C47" s="25" t="s">
        <v>221</v>
      </c>
      <c r="D47" s="26" t="s">
        <v>36</v>
      </c>
      <c r="E47" s="15">
        <v>43700</v>
      </c>
      <c r="F47" s="16" t="s">
        <v>16</v>
      </c>
      <c r="G47" s="17">
        <v>44250</v>
      </c>
      <c r="H47" s="18" t="s">
        <v>232</v>
      </c>
      <c r="I47" s="19" t="s">
        <v>227</v>
      </c>
      <c r="J47" s="14" t="s">
        <v>18</v>
      </c>
      <c r="K47" s="20" t="s">
        <v>17</v>
      </c>
      <c r="L47" s="21">
        <v>234553.30000000002</v>
      </c>
      <c r="M47" s="21">
        <v>187642.64</v>
      </c>
      <c r="N47" s="22">
        <f t="shared" si="1"/>
        <v>46910.66</v>
      </c>
      <c r="O47" s="23">
        <f>Table1[[#This Row],[Размер на БФП (в лева) / Amount of the grant (in BGN)]]*0.85</f>
        <v>159496.24400000001</v>
      </c>
      <c r="P47" s="24">
        <f>Table1[[#This Row],[Размер на съфинансирането от Съюза (в лева) / Union co-financing (in BGN)]]/Table1[[#This Row],[Размер на БФП (в лева) / Amount of the grant (in BGN)]]</f>
        <v>0.85</v>
      </c>
    </row>
    <row r="48" spans="1:16" s="7" customFormat="1" ht="73.5" customHeight="1" x14ac:dyDescent="0.2">
      <c r="A48" s="13" t="s">
        <v>212</v>
      </c>
      <c r="B48" s="13" t="s">
        <v>217</v>
      </c>
      <c r="C48" s="25" t="s">
        <v>222</v>
      </c>
      <c r="D48" s="26" t="s">
        <v>225</v>
      </c>
      <c r="E48" s="15">
        <v>43700</v>
      </c>
      <c r="F48" s="16" t="s">
        <v>27</v>
      </c>
      <c r="G48" s="17">
        <v>44066</v>
      </c>
      <c r="H48" s="18" t="s">
        <v>232</v>
      </c>
      <c r="I48" s="19" t="s">
        <v>228</v>
      </c>
      <c r="J48" s="14" t="s">
        <v>233</v>
      </c>
      <c r="K48" s="20" t="s">
        <v>17</v>
      </c>
      <c r="L48" s="21">
        <v>242134.74</v>
      </c>
      <c r="M48" s="21">
        <v>193707.8</v>
      </c>
      <c r="N48" s="22">
        <f t="shared" si="1"/>
        <v>48426.94</v>
      </c>
      <c r="O48" s="23">
        <f>Table1[[#This Row],[Размер на БФП (в лева) / Amount of the grant (in BGN)]]*0.85</f>
        <v>164651.62999999998</v>
      </c>
      <c r="P48" s="24">
        <f>Table1[[#This Row],[Размер на съфинансирането от Съюза (в лева) / Union co-financing (in BGN)]]/Table1[[#This Row],[Размер на БФП (в лева) / Amount of the grant (in BGN)]]</f>
        <v>0.85</v>
      </c>
    </row>
    <row r="49" spans="1:16" s="7" customFormat="1" ht="73.5" customHeight="1" x14ac:dyDescent="0.2">
      <c r="A49" s="13" t="s">
        <v>145</v>
      </c>
      <c r="B49" s="13" t="s">
        <v>158</v>
      </c>
      <c r="C49" s="25" t="s">
        <v>171</v>
      </c>
      <c r="D49" s="26" t="s">
        <v>31</v>
      </c>
      <c r="E49" s="15">
        <v>43700</v>
      </c>
      <c r="F49" s="16" t="s">
        <v>16</v>
      </c>
      <c r="G49" s="17">
        <v>44249</v>
      </c>
      <c r="H49" s="18" t="s">
        <v>203</v>
      </c>
      <c r="I49" s="19" t="s">
        <v>186</v>
      </c>
      <c r="J49" s="14" t="s">
        <v>18</v>
      </c>
      <c r="K49" s="20" t="s">
        <v>17</v>
      </c>
      <c r="L49" s="21">
        <v>252038.68</v>
      </c>
      <c r="M49" s="21">
        <v>199110.57</v>
      </c>
      <c r="N49" s="22">
        <f t="shared" si="1"/>
        <v>52928.109999999986</v>
      </c>
      <c r="O49" s="23">
        <f>Table1[[#This Row],[Размер на БФП (в лева) / Amount of the grant (in BGN)]]*0.85</f>
        <v>169243.98449999999</v>
      </c>
      <c r="P49" s="24">
        <f>Table1[[#This Row],[Размер на съфинансирането от Съюза (в лева) / Union co-financing (in BGN)]]/Table1[[#This Row],[Размер на БФП (в лева) / Amount of the grant (in BGN)]]</f>
        <v>0.85</v>
      </c>
    </row>
    <row r="50" spans="1:16" s="7" customFormat="1" ht="73.5" customHeight="1" x14ac:dyDescent="0.2">
      <c r="A50" s="13" t="s">
        <v>146</v>
      </c>
      <c r="B50" s="13" t="s">
        <v>159</v>
      </c>
      <c r="C50" s="25" t="s">
        <v>172</v>
      </c>
      <c r="D50" s="26" t="s">
        <v>178</v>
      </c>
      <c r="E50" s="15">
        <v>43700</v>
      </c>
      <c r="F50" s="16" t="s">
        <v>16</v>
      </c>
      <c r="G50" s="17">
        <v>44250</v>
      </c>
      <c r="H50" s="18" t="s">
        <v>204</v>
      </c>
      <c r="I50" s="19" t="s">
        <v>187</v>
      </c>
      <c r="J50" s="14" t="s">
        <v>30</v>
      </c>
      <c r="K50" s="20" t="s">
        <v>17</v>
      </c>
      <c r="L50" s="21">
        <v>249717.5</v>
      </c>
      <c r="M50" s="21">
        <v>199774</v>
      </c>
      <c r="N50" s="22">
        <f t="shared" si="1"/>
        <v>49943.5</v>
      </c>
      <c r="O50" s="23">
        <f>Table1[[#This Row],[Размер на БФП (в лева) / Amount of the grant (in BGN)]]*0.85</f>
        <v>169807.9</v>
      </c>
      <c r="P50" s="24">
        <f>Table1[[#This Row],[Размер на съфинансирането от Съюза (в лева) / Union co-financing (in BGN)]]/Table1[[#This Row],[Размер на БФП (в лева) / Amount of the grant (in BGN)]]</f>
        <v>0.85</v>
      </c>
    </row>
    <row r="51" spans="1:16" s="7" customFormat="1" ht="73.5" customHeight="1" x14ac:dyDescent="0.2">
      <c r="A51" s="13" t="s">
        <v>147</v>
      </c>
      <c r="B51" s="13" t="s">
        <v>160</v>
      </c>
      <c r="C51" s="25" t="s">
        <v>173</v>
      </c>
      <c r="D51" s="26" t="s">
        <v>178</v>
      </c>
      <c r="E51" s="15">
        <v>43700</v>
      </c>
      <c r="F51" s="16" t="s">
        <v>16</v>
      </c>
      <c r="G51" s="17">
        <v>44250</v>
      </c>
      <c r="H51" s="18" t="s">
        <v>205</v>
      </c>
      <c r="I51" s="19" t="s">
        <v>188</v>
      </c>
      <c r="J51" s="14" t="s">
        <v>37</v>
      </c>
      <c r="K51" s="20" t="s">
        <v>17</v>
      </c>
      <c r="L51" s="21">
        <v>249989.86000000002</v>
      </c>
      <c r="M51" s="21">
        <v>199991.89</v>
      </c>
      <c r="N51" s="22">
        <f t="shared" si="1"/>
        <v>49997.97</v>
      </c>
      <c r="O51" s="23">
        <f>Table1[[#This Row],[Размер на БФП (в лева) / Amount of the grant (in BGN)]]*0.85</f>
        <v>169993.10649999999</v>
      </c>
      <c r="P51" s="24">
        <f>Table1[[#This Row],[Размер на съфинансирането от Съюза (в лева) / Union co-financing (in BGN)]]/Table1[[#This Row],[Размер на БФП (в лева) / Amount of the grant (in BGN)]]</f>
        <v>0.84999999999999987</v>
      </c>
    </row>
    <row r="52" spans="1:16" s="7" customFormat="1" ht="73.5" customHeight="1" x14ac:dyDescent="0.2">
      <c r="A52" s="13" t="s">
        <v>213</v>
      </c>
      <c r="B52" s="12" t="s">
        <v>218</v>
      </c>
      <c r="C52" s="12" t="s">
        <v>223</v>
      </c>
      <c r="D52" s="12" t="s">
        <v>25</v>
      </c>
      <c r="E52" s="15">
        <v>43700</v>
      </c>
      <c r="F52" s="16" t="s">
        <v>16</v>
      </c>
      <c r="G52" s="17">
        <v>44250</v>
      </c>
      <c r="H52" s="18" t="s">
        <v>235</v>
      </c>
      <c r="I52" s="19" t="s">
        <v>229</v>
      </c>
      <c r="J52" s="14" t="s">
        <v>234</v>
      </c>
      <c r="K52" s="20" t="s">
        <v>17</v>
      </c>
      <c r="L52" s="21">
        <v>213766.14</v>
      </c>
      <c r="M52" s="21">
        <v>171012.91</v>
      </c>
      <c r="N52" s="22">
        <f t="shared" si="1"/>
        <v>42753.23000000001</v>
      </c>
      <c r="O52" s="23">
        <f>Table1[[#This Row],[Размер на БФП (в лева) / Amount of the grant (in BGN)]]*0.85</f>
        <v>145360.97349999999</v>
      </c>
      <c r="P52" s="24">
        <f>Table1[[#This Row],[Размер на съфинансирането от Съюза (в лева) / Union co-financing (in BGN)]]/Table1[[#This Row],[Размер на БФП (в лева) / Amount of the grant (in BGN)]]</f>
        <v>0.85</v>
      </c>
    </row>
    <row r="53" spans="1:16" s="7" customFormat="1" ht="73.5" customHeight="1" x14ac:dyDescent="0.2">
      <c r="A53" s="13" t="s">
        <v>214</v>
      </c>
      <c r="B53" s="13" t="s">
        <v>219</v>
      </c>
      <c r="C53" s="25" t="s">
        <v>224</v>
      </c>
      <c r="D53" s="26" t="s">
        <v>226</v>
      </c>
      <c r="E53" s="15">
        <v>43700</v>
      </c>
      <c r="F53" s="16" t="s">
        <v>27</v>
      </c>
      <c r="G53" s="17">
        <v>44066</v>
      </c>
      <c r="H53" s="18" t="s">
        <v>236</v>
      </c>
      <c r="I53" s="19" t="s">
        <v>230</v>
      </c>
      <c r="J53" s="14" t="s">
        <v>201</v>
      </c>
      <c r="K53" s="20" t="s">
        <v>17</v>
      </c>
      <c r="L53" s="21">
        <v>249632</v>
      </c>
      <c r="M53" s="21">
        <v>199705.60000000001</v>
      </c>
      <c r="N53" s="22">
        <f t="shared" si="1"/>
        <v>49926.399999999994</v>
      </c>
      <c r="O53" s="23">
        <f>Table1[[#This Row],[Размер на БФП (в лева) / Amount of the grant (in BGN)]]*0.85</f>
        <v>169749.76000000001</v>
      </c>
      <c r="P53" s="24">
        <f>Table1[[#This Row],[Размер на съфинансирането от Съюза (в лева) / Union co-financing (in BGN)]]/Table1[[#This Row],[Размер на БФП (в лева) / Amount of the grant (in BGN)]]</f>
        <v>0.85</v>
      </c>
    </row>
    <row r="54" spans="1:16" s="7" customFormat="1" ht="73.5" customHeight="1" x14ac:dyDescent="0.2">
      <c r="A54" s="13" t="s">
        <v>151</v>
      </c>
      <c r="B54" s="13" t="s">
        <v>164</v>
      </c>
      <c r="C54" s="25" t="s">
        <v>177</v>
      </c>
      <c r="D54" s="26" t="s">
        <v>64</v>
      </c>
      <c r="E54" s="15">
        <v>43700</v>
      </c>
      <c r="F54" s="16" t="s">
        <v>27</v>
      </c>
      <c r="G54" s="17">
        <v>44066</v>
      </c>
      <c r="H54" s="18" t="s">
        <v>209</v>
      </c>
      <c r="I54" s="19" t="s">
        <v>192</v>
      </c>
      <c r="J54" s="14" t="s">
        <v>34</v>
      </c>
      <c r="K54" s="20" t="s">
        <v>17</v>
      </c>
      <c r="L54" s="21">
        <v>249949</v>
      </c>
      <c r="M54" s="21">
        <v>199959.2</v>
      </c>
      <c r="N54" s="22">
        <f t="shared" si="1"/>
        <v>49989.799999999988</v>
      </c>
      <c r="O54" s="23">
        <f>Table1[[#This Row],[Размер на БФП (в лева) / Amount of the grant (in BGN)]]*0.85</f>
        <v>169965.32</v>
      </c>
      <c r="P54" s="24">
        <f>Table1[[#This Row],[Размер на съфинансирането от Съюза (в лева) / Union co-financing (in BGN)]]/Table1[[#This Row],[Размер на БФП (в лева) / Amount of the grant (in BGN)]]</f>
        <v>0.85</v>
      </c>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MEET</cp:lastModifiedBy>
  <cp:lastPrinted>2019-06-05T14:00:00Z</cp:lastPrinted>
  <dcterms:created xsi:type="dcterms:W3CDTF">2008-09-17T07:28:51Z</dcterms:created>
  <dcterms:modified xsi:type="dcterms:W3CDTF">2019-08-27T14:04:24Z</dcterms:modified>
</cp:coreProperties>
</file>