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20490" windowHeight="7275"/>
  </bookViews>
  <sheets>
    <sheet name="Sheet1" sheetId="1" r:id="rId1"/>
  </sheets>
  <definedNames>
    <definedName name="_xlnm.Print_Area" localSheetId="0">Sheet1!$A$1:$P$7</definedName>
  </definedNames>
  <calcPr calcId="145621"/>
</workbook>
</file>

<file path=xl/calcChain.xml><?xml version="1.0" encoding="utf-8"?>
<calcChain xmlns="http://schemas.openxmlformats.org/spreadsheetml/2006/main">
  <c r="O5" i="1" l="1"/>
  <c r="O7" i="1"/>
  <c r="P7" i="1" l="1"/>
  <c r="O4" i="1" l="1"/>
  <c r="P4" i="1" s="1"/>
</calcChain>
</file>

<file path=xl/sharedStrings.xml><?xml version="1.0" encoding="utf-8"?>
<sst xmlns="http://schemas.openxmlformats.org/spreadsheetml/2006/main" count="47" uniqueCount="43">
  <si>
    <t xml:space="preserve"> Номер на проектното досие / Reference number of project proposal</t>
  </si>
  <si>
    <t>Бенефициер /
Beneficiary</t>
  </si>
  <si>
    <t>Единен идентификационен код / UIC</t>
  </si>
  <si>
    <t>Отраслова принадлежност КИД / Economic activity code</t>
  </si>
  <si>
    <t>Обобщение на операцията / 
Summary of the operation</t>
  </si>
  <si>
    <t>Място на изпълнение / Place of implementation</t>
  </si>
  <si>
    <t>Размер на БФП (в лева) / Amount of the grant (in BGN)</t>
  </si>
  <si>
    <t>Размер на съфинансирането от бенефициера (в лева) / Amount of contribution by the beneficiary (in BGN)</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</si>
  <si>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</si>
  <si>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</si>
  <si>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</si>
  <si>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 xml:space="preserve">Наименование на проекта /
Name of operation </t>
  </si>
  <si>
    <t>Общ размер на допустимите разходи (в лева) /Total eligible expenditure (in BGN)</t>
  </si>
  <si>
    <t>Област на интервенция / 
Category of intervention</t>
  </si>
  <si>
    <t>Размер на съфинансирането от Съюза (в лева) / Union co-financing (in BGN)</t>
  </si>
  <si>
    <t>Процент на съфинансиране от Съюза /Union co-financing rate</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</si>
  <si>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</si>
  <si>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097 Инициативи за водено от общностите местно развитие в градски и селски райони</t>
  </si>
  <si>
    <t>18</t>
  </si>
  <si>
    <t>10.71 Производство на хляб, хлебни и пресни сладкарски изделия</t>
  </si>
  <si>
    <t>13</t>
  </si>
  <si>
    <t>с.Войводиново</t>
  </si>
  <si>
    <t>BG16RFOP002-2.031-0007</t>
  </si>
  <si>
    <t>УНИТРАФАД ООД</t>
  </si>
  <si>
    <t>27.11 Производство на електрически двигатели, генератори и трансформатори</t>
  </si>
  <si>
    <t>05.03.2021 г.</t>
  </si>
  <si>
    <t>Подобряване на производствения капацитет в "УНИТРАФАД" ООД за повишаване на експортния потенциал на територията на МИГ "Дряново - Трявна - в сърцето на Балкана"</t>
  </si>
  <si>
    <t>гр.Дряново</t>
  </si>
  <si>
    <t>Чрез изпълнението на настоящия проект, „Унитрафад” ООД ще закупи и въведе в експлоатация съвременно оборудване от висок клас, което се характеризира с голяма производителност. По този начин реализацията на проекта пряко ще допринесе за постигане на висока конкурентоспособност на компанията и нейното устойчиво възходящо развитие. Проектът ще доведе до намаляване въздействието от производствената дейност върху околната среда и намаляване на оперативните експлоатационни разходи на предприятието.</t>
  </si>
  <si>
    <t>BG16RFOP002-2.030-0004</t>
  </si>
  <si>
    <t>ЙЪЛДЪЗ БЪЛГАРИЯ ЕООД</t>
  </si>
  <si>
    <t>18.09.2019 г.</t>
  </si>
  <si>
    <t>10</t>
  </si>
  <si>
    <t>18.07.2020 г.</t>
  </si>
  <si>
    <t>с.Черноочене</t>
  </si>
  <si>
    <t>Разширяване на производствения капацитет и подобряване на конкурентоспособността на Йълдъз България ЕООД</t>
  </si>
  <si>
    <t>Проектното предложение включва подкрепа за общи производствени инвестиции за подобряване на производствения капацитет за растеж на Йълдъз България ЕООД, чрез ефективното и ефикасно използване на факторите на производство. Посредством инвестиции в нови, модерни, нискоенергийни и ресурсно ефективни машини и оборудване, проектът ще подобри производствените процеси и повиши производителността в Йълдъз България ЕООД. Освен това, чрез предвидените за закупуване ДМА ще се създаде възможност за разнообразяване на асортимента от продукти на фирмата, които ще бъдат произвеждани с по-високо качество. Това ще създаде възможност за експорт на продукцията в съседни страни. Предложението предвижда доставката на 15 вида машини и оборудване (общо 46 броя), част от които специализирани и автоматизирани за производство на кори за баклава и тулумбички. Друга част от оборудването е свързана с осигуряването на подходящи условия за съхранение на продуктите и произведената продукция за да се отговори на изискванията на съответните санитарно хигиенни изисквания. Третата група активи, планирани за доставка са такива, които липсват във фирмата или са с високи разходи на електроенергия и/или водят до висок технологичен брак в производството. Доставката им ще осигури нормална ритмичност на производствения процес.</t>
  </si>
  <si>
    <t>BG16RFOP002-2.048-0002</t>
  </si>
  <si>
    <t>"ОРАКУЛ ИНЖЕНЕРИНГ" ООД</t>
  </si>
  <si>
    <t>20.41 Производство на сапун, миещи, почистващи и полиращи препарати</t>
  </si>
  <si>
    <t>26.09.2019 г.</t>
  </si>
  <si>
    <t>Модулна инсталация за пречистване и регенериране на отпадни продукти</t>
  </si>
  <si>
    <t xml:space="preserve">Дружеството "ОРАКУЛ ИНЖЕНЕРИНГ" ООД е новорегистрирано предприятие, което си е поставило амбициозната цел да е сред иноваторите в България. При съвременната търговия проблемът с намирането на евтини, но качествени суровини е ключ към успешна реализация на търговските продукти. Много от евтините чуждестранни продукти със съмнителен произход, предназначени за българския пазар използват суровини със съмнително качество, които водят до кратък живот на продукта, а в някои случаи дори до здравословни проблеми при употребата му. Насочили сме нашата идея към закупуването на модулна инсталация за пречистване и регенериране на отпадни продукти чрез която да се реализират методите на хидродинамична кавитационна експозиция на високоинтензивна, баро-мембранна ултрафилтрационна сепарация и нестационарни електрохимични мембранни процеси с използване на променлив асинхронен ток.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</si>
</sst>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m/yyyy"/>
    <numFmt numFmtId="165" formatCode="d\.m\.yyyy\ &quot;г.&quot;;@"/>
    <numFmt numFmtId="166" formatCode="#,##0.00\ &quot;лв.&quot;"/>
  </numFmts>
  <fonts count="30" x14ac:knownFonts="1">
    <font>
      <sz val="10"/>
      <name val="Arial"/>
      <charset val="204"/>
    </font>
    <font>
      <sz val="10"/>
      <name val="Arial"/>
      <family val="2"/>
      <charset val="204"/>
    </font>
    <font>
      <sz val="8"/>
      <color indexed="8"/>
      <name val="Arial"/>
      <family val="2"/>
      <charset val="204"/>
    </font>
    <font>
      <sz val="8"/>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name val="Arial"/>
      <family val="2"/>
      <charset val="204"/>
    </font>
    <font>
      <b/>
      <sz val="9"/>
      <color indexed="8"/>
      <name val="Arial"/>
      <family val="2"/>
      <charset val="204"/>
    </font>
    <font>
      <sz val="11"/>
      <color rgb="FF000000"/>
      <name val="Calibri"/>
      <family val="2"/>
    </font>
    <font>
      <b/>
      <sz val="8"/>
      <color indexed="8"/>
      <name val="Arial"/>
      <family val="2"/>
      <charset val="204"/>
    </font>
    <font>
      <sz val="10"/>
      <color indexed="8"/>
      <name val="Arial"/>
      <family val="2"/>
      <charset val="204"/>
    </font>
    <font>
      <b/>
      <sz val="12"/>
      <color indexed="8"/>
      <name val="Arial"/>
      <family val="2"/>
      <charset val="204"/>
    </font>
    <font>
      <sz val="10"/>
      <color theme="1"/>
      <name val="Arial"/>
      <family val="2"/>
      <charset val="204"/>
    </font>
    <font>
      <sz val="10"/>
      <color rgb="FF000000"/>
      <name val="Arial"/>
      <family val="2"/>
      <charset val="204"/>
    </font>
    <font>
      <sz val="10"/>
      <name val="Arial Unicode MS"/>
      <family val="2"/>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48">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3" fillId="0" borderId="0" applyBorder="0"/>
    <xf numFmtId="0" fontId="23" fillId="0" borderId="0" applyBorder="0"/>
    <xf numFmtId="0" fontId="23" fillId="0" borderId="0" applyBorder="0"/>
    <xf numFmtId="0" fontId="1"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3" fillId="0" borderId="0" applyBorder="0"/>
    <xf numFmtId="0" fontId="23" fillId="0" borderId="0" applyBorder="0"/>
    <xf numFmtId="0" fontId="1" fillId="0" borderId="0"/>
  </cellStyleXfs>
  <cellXfs count="48">
    <xf numFmtId="0" fontId="0" fillId="0" borderId="0" xfId="0"/>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2" fillId="0" borderId="0" xfId="0" applyFont="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 fillId="0" borderId="0" xfId="0" applyFont="1" applyFill="1" applyAlignment="1">
      <alignment horizontal="center" vertical="center" wrapText="1"/>
    </xf>
    <xf numFmtId="49" fontId="22" fillId="0" borderId="10"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Border="1" applyAlignment="1">
      <alignment horizontal="center" vertical="center"/>
    </xf>
    <xf numFmtId="0" fontId="24" fillId="0" borderId="10"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22" fillId="0" borderId="11" xfId="0" applyFont="1" applyFill="1" applyBorder="1" applyAlignment="1">
      <alignment horizontal="center" vertical="center" wrapText="1"/>
    </xf>
    <xf numFmtId="9" fontId="1" fillId="0" borderId="13" xfId="0" applyNumberFormat="1" applyFont="1" applyFill="1" applyBorder="1" applyAlignment="1">
      <alignment horizontal="center" vertical="center" wrapText="1"/>
    </xf>
    <xf numFmtId="49" fontId="28" fillId="0" borderId="11" xfId="39" applyNumberFormat="1" applyFont="1" applyFill="1" applyBorder="1" applyAlignment="1" applyProtection="1">
      <alignment horizontal="center" vertical="center" wrapText="1"/>
    </xf>
    <xf numFmtId="0" fontId="1" fillId="0" borderId="11" xfId="46" applyNumberFormat="1" applyFont="1" applyFill="1" applyBorder="1" applyAlignment="1" applyProtection="1">
      <alignment horizontal="center" vertical="center"/>
    </xf>
    <xf numFmtId="0" fontId="25" fillId="0" borderId="11" xfId="0" applyNumberFormat="1" applyFont="1" applyFill="1" applyBorder="1" applyAlignment="1" applyProtection="1">
      <alignment horizontal="center" vertical="center" wrapText="1"/>
    </xf>
    <xf numFmtId="165" fontId="25" fillId="0" borderId="11" xfId="38" applyNumberFormat="1" applyFont="1" applyFill="1" applyBorder="1" applyAlignment="1">
      <alignment horizontal="center" vertical="center" wrapText="1"/>
    </xf>
    <xf numFmtId="49" fontId="28" fillId="0" borderId="11" xfId="45" applyNumberFormat="1" applyFont="1" applyFill="1" applyBorder="1" applyAlignment="1" applyProtection="1">
      <alignment horizontal="center" vertical="center" wrapText="1"/>
    </xf>
    <xf numFmtId="164" fontId="25" fillId="0" borderId="11" xfId="0" applyNumberFormat="1" applyFont="1" applyFill="1" applyBorder="1" applyAlignment="1">
      <alignment horizontal="center" vertical="center" wrapText="1"/>
    </xf>
    <xf numFmtId="0" fontId="25" fillId="0" borderId="11" xfId="0" applyFont="1" applyFill="1" applyBorder="1" applyAlignment="1">
      <alignment horizontal="center" vertical="center" wrapText="1"/>
    </xf>
    <xf numFmtId="49" fontId="28" fillId="0" borderId="11" xfId="0" applyNumberFormat="1" applyFont="1" applyFill="1" applyBorder="1" applyAlignment="1" applyProtection="1">
      <alignment horizontal="center" vertical="center" wrapText="1"/>
    </xf>
    <xf numFmtId="0" fontId="25" fillId="0" borderId="11" xfId="46" applyNumberFormat="1" applyFont="1" applyFill="1" applyBorder="1" applyAlignment="1" applyProtection="1">
      <alignment horizontal="center" vertical="center" wrapText="1"/>
    </xf>
    <xf numFmtId="0" fontId="25" fillId="24" borderId="11" xfId="0" applyFont="1" applyFill="1" applyBorder="1" applyAlignment="1">
      <alignment horizontal="center" vertical="center" wrapText="1"/>
    </xf>
    <xf numFmtId="166" fontId="1" fillId="0" borderId="11" xfId="37" applyNumberFormat="1" applyFont="1" applyFill="1" applyBorder="1" applyAlignment="1" applyProtection="1">
      <alignment horizontal="center" vertical="center" wrapText="1"/>
    </xf>
    <xf numFmtId="166" fontId="1" fillId="0" borderId="11" xfId="37" applyNumberFormat="1" applyFont="1" applyFill="1" applyBorder="1" applyAlignment="1" applyProtection="1">
      <alignment horizontal="center" vertical="center"/>
    </xf>
    <xf numFmtId="166" fontId="27" fillId="0" borderId="11" xfId="38" applyNumberFormat="1" applyFont="1" applyFill="1" applyBorder="1" applyAlignment="1" applyProtection="1">
      <alignment horizontal="center" vertical="center" wrapText="1"/>
    </xf>
    <xf numFmtId="166" fontId="28" fillId="0" borderId="11" xfId="0" applyNumberFormat="1" applyFont="1" applyFill="1" applyBorder="1" applyAlignment="1" applyProtection="1">
      <alignment vertical="center" wrapText="1"/>
    </xf>
    <xf numFmtId="14" fontId="25" fillId="0" borderId="11" xfId="0" applyNumberFormat="1" applyFont="1" applyFill="1" applyBorder="1" applyAlignment="1">
      <alignment horizontal="center" vertical="center" wrapText="1"/>
    </xf>
    <xf numFmtId="0" fontId="29" fillId="0" borderId="0" xfId="0" applyFont="1" applyAlignment="1">
      <alignment vertical="center" wrapText="1"/>
    </xf>
    <xf numFmtId="49" fontId="28" fillId="0" borderId="0" xfId="39" applyNumberFormat="1" applyFont="1" applyFill="1" applyBorder="1" applyAlignment="1" applyProtection="1">
      <alignment horizontal="center" vertical="center" wrapText="1"/>
    </xf>
    <xf numFmtId="0" fontId="1" fillId="0" borderId="0" xfId="46" applyNumberFormat="1" applyFont="1" applyFill="1" applyBorder="1" applyAlignment="1" applyProtection="1">
      <alignment horizontal="center" vertical="center"/>
    </xf>
    <xf numFmtId="0" fontId="25" fillId="0" borderId="0" xfId="0" applyNumberFormat="1" applyFont="1" applyFill="1" applyBorder="1" applyAlignment="1" applyProtection="1">
      <alignment horizontal="center" vertical="center" wrapText="1"/>
    </xf>
    <xf numFmtId="165" fontId="25" fillId="0" borderId="0" xfId="38" applyNumberFormat="1" applyFont="1" applyFill="1" applyBorder="1" applyAlignment="1">
      <alignment horizontal="center" vertical="center" wrapText="1"/>
    </xf>
    <xf numFmtId="49" fontId="28" fillId="0" borderId="0" xfId="45" applyNumberFormat="1" applyFont="1" applyFill="1" applyBorder="1" applyAlignment="1" applyProtection="1">
      <alignment horizontal="center" vertical="center" wrapText="1"/>
    </xf>
    <xf numFmtId="14" fontId="25" fillId="0" borderId="0"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0" xfId="46" applyNumberFormat="1" applyFont="1" applyFill="1" applyBorder="1" applyAlignment="1" applyProtection="1">
      <alignment horizontal="center" vertical="center" wrapText="1"/>
    </xf>
    <xf numFmtId="0" fontId="25" fillId="24" borderId="0" xfId="0" applyFont="1" applyFill="1" applyBorder="1" applyAlignment="1">
      <alignment horizontal="center" vertical="center" wrapText="1"/>
    </xf>
    <xf numFmtId="166" fontId="1" fillId="0" borderId="0" xfId="37" applyNumberFormat="1" applyFont="1" applyFill="1" applyBorder="1" applyAlignment="1" applyProtection="1">
      <alignment horizontal="center" vertical="center" wrapText="1"/>
    </xf>
    <xf numFmtId="166" fontId="1" fillId="0" borderId="0" xfId="37" applyNumberFormat="1" applyFont="1" applyFill="1" applyBorder="1" applyAlignment="1" applyProtection="1">
      <alignment horizontal="center" vertical="center"/>
    </xf>
    <xf numFmtId="166" fontId="27" fillId="0" borderId="0" xfId="38" applyNumberFormat="1" applyFont="1" applyFill="1" applyBorder="1" applyAlignment="1" applyProtection="1">
      <alignment horizontal="center" vertical="center" wrapText="1"/>
    </xf>
    <xf numFmtId="166" fontId="28" fillId="0" borderId="0" xfId="0" applyNumberFormat="1" applyFont="1" applyFill="1" applyBorder="1" applyAlignment="1" applyProtection="1">
      <alignment vertical="center" wrapText="1"/>
    </xf>
    <xf numFmtId="9" fontId="1" fillId="0" borderId="0" xfId="0" applyNumberFormat="1"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center" vertic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5"/>
    <cellStyle name="Normal 2 2" xfId="46"/>
    <cellStyle name="Normal 3" xfId="37"/>
    <cellStyle name="Normal 4" xfId="38"/>
    <cellStyle name="Normal 5" xfId="39"/>
    <cellStyle name="Normal 7" xfId="47"/>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21">
    <dxf>
      <font>
        <b/>
        <i val="0"/>
        <strike val="0"/>
        <condense val="0"/>
        <extend val="0"/>
        <outline val="0"/>
        <shadow val="0"/>
        <u val="none"/>
        <vertAlign val="baseline"/>
        <sz val="8"/>
        <color auto="1"/>
        <name val="Arial"/>
        <scheme val="none"/>
      </font>
      <numFmt numFmtId="13" formatCode="0%"/>
      <fill>
        <patternFill patternType="none">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i val="0"/>
        <strike val="0"/>
        <condense val="0"/>
        <extend val="0"/>
        <outline val="0"/>
        <shadow val="0"/>
        <u val="none"/>
        <vertAlign val="baseline"/>
        <sz val="8"/>
        <color rgb="FF000000"/>
        <name val="Arial"/>
        <scheme val="none"/>
      </font>
      <numFmt numFmtId="166" formatCode="#,##0.00\ &quot;лв.&quot;"/>
      <fill>
        <patternFill patternType="none">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numFmt numFmtId="4" formatCode="#,##0.00"/>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Verdana"/>
        <scheme val="none"/>
      </font>
      <numFmt numFmtId="167"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Verdana"/>
        <scheme val="none"/>
      </font>
      <numFmt numFmtId="167" formatCode="#,##0.00\ _л_в"/>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164" formatCode="mmm/yyyy"/>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indexed="8"/>
        <name val="Arial"/>
        <scheme val="none"/>
      </font>
      <numFmt numFmtId="165" formatCode="d\.m\.yyyy\ &quot;г.&quot;;@"/>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indexed="8"/>
        <name val="Arial"/>
        <scheme val="none"/>
      </font>
      <numFmt numFmtId="0" formatCode="General"/>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auto="1"/>
        <name val="Arial"/>
        <scheme val="none"/>
      </font>
      <numFmt numFmtId="0" formatCode="General"/>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rgb="FF000000"/>
        <name val="Verdana"/>
        <scheme val="none"/>
      </font>
      <numFmt numFmtId="30" formatCode="@"/>
      <fill>
        <patternFill patternType="none">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fill>
        <patternFill patternType="none">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indexed="8"/>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P7" totalsRowShown="0" headerRowDxfId="20" dataDxfId="18" headerRowBorderDxfId="19" tableBorderDxfId="17" totalsRowBorderDxfId="16">
  <tableColumns count="16">
    <tableColumn id="1" name=" Номер на проектното досие / Reference number of project proposal" dataDxfId="15" dataCellStyle="Normal 5"/>
    <tableColumn id="2" name="Бенефициер /_x000a_Beneficiary" dataDxfId="14" dataCellStyle="Normal 5"/>
    <tableColumn id="3" name="Единен идентификационен код / UIC" dataDxfId="13"/>
    <tableColumn id="4" name="Отраслова принадлежност КИД / Economic activity code" dataDxfId="12"/>
    <tableColumn id="5" name="Дата на сключване на договора / _x000a_Operation start date" dataDxfId="11"/>
    <tableColumn id="6" name="Продължителност на изпълнение (в месеци) / _x000a_Period of implementation (months)" dataDxfId="10" dataCellStyle="Normal 2"/>
    <tableColumn id="7" name="Дата на планирано приключване на изпълнението / _x000a_Expected date of completion" dataDxfId="9">
      <calculatedColumnFormula>E4+(F4*31)</calculatedColumnFormula>
    </tableColumn>
    <tableColumn id="8" name="Обобщение на операцията / _x000a_Summary of the operation" dataDxfId="8"/>
    <tableColumn id="9" name="Наименование на проекта /_x000a_Name of operation " dataDxfId="7"/>
    <tableColumn id="10" name="Място на изпълнение / Place of implementation" dataDxfId="6"/>
    <tableColumn id="11" name="Област на интервенция / _x000a_Category of intervention" dataDxfId="5"/>
    <tableColumn id="12" name="Общ размер на допустимите разходи (в лева) /Total eligible expenditure (in BGN)" dataDxfId="4"/>
    <tableColumn id="13" name="Размер на БФП (в лева) / Amount of the grant (in BGN)" dataDxfId="3"/>
    <tableColumn id="16" name="Размер на съфинансирането от бенефициера (в лева) / Amount of contribution by the beneficiary (in BGN)" dataDxfId="2" dataCellStyle="Normal 4">
      <calculatedColumnFormula>L4-M4</calculatedColumnFormula>
    </tableColumn>
    <tableColumn id="15" name="Размер на съфинансирането от Съюза (в лева) / Union co-financing (in BGN)" dataDxfId="1">
      <calculatedColumnFormula>Table1[[#This Row],[Размер на БФП (в лева) / Amount of the grant (in BGN)]]*0.85</calculatedColumnFormula>
    </tableColumn>
    <tableColumn id="14" name="Процент на съфинансиране от Съюза /Union co-financing rate" dataDxfId="0">
      <calculatedColumnFormula>Table1[[#This Row],[Размер на съфинансирането от Съюза (в лева) / Union co-financing (in BGN)]]/Table1[[#This Row],[Размер на БФП (в лева) / Amount of the grant (in BGN)]]</calculatedColumnFormula>
    </tableColumn>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tabSelected="1" topLeftCell="G2" zoomScale="80" zoomScaleNormal="80" zoomScaleSheetLayoutView="70" workbookViewId="0">
      <pane ySplit="2" topLeftCell="A4" activePane="bottomLeft" state="frozen"/>
      <selection activeCell="A2" sqref="A2"/>
      <selection pane="bottomLeft" activeCell="N7" sqref="N7"/>
    </sheetView>
  </sheetViews>
  <sheetFormatPr defaultRowHeight="11.25" x14ac:dyDescent="0.2"/>
  <cols>
    <col min="1" max="1" width="20.42578125" style="2" customWidth="1"/>
    <col min="2" max="2" width="14.42578125" style="3" customWidth="1"/>
    <col min="3" max="3" width="13.5703125" style="4" customWidth="1"/>
    <col min="4" max="4" width="18.42578125" style="2" customWidth="1"/>
    <col min="5" max="5" width="16.28515625" style="2" customWidth="1"/>
    <col min="6" max="6" width="17" style="2" customWidth="1"/>
    <col min="7" max="7" width="19" style="10" customWidth="1"/>
    <col min="8" max="8" width="55.140625" style="2" customWidth="1"/>
    <col min="9" max="9" width="26.28515625" style="2" customWidth="1"/>
    <col min="10" max="10" width="16.7109375" style="2" customWidth="1"/>
    <col min="11" max="11" width="22.7109375" style="1" customWidth="1"/>
    <col min="12" max="12" width="18.28515625" style="4" customWidth="1"/>
    <col min="13" max="13" width="18.85546875" style="4" customWidth="1"/>
    <col min="14" max="15" width="18.28515625" style="4" customWidth="1"/>
    <col min="16" max="16" width="18.7109375" style="4" customWidth="1"/>
    <col min="17" max="16384" width="9.140625" style="2"/>
  </cols>
  <sheetData>
    <row r="1" spans="1:17" ht="253.5" customHeight="1" x14ac:dyDescent="0.2">
      <c r="A1" s="46" t="s">
        <v>16</v>
      </c>
      <c r="B1" s="47"/>
      <c r="C1" s="47"/>
      <c r="D1" s="47"/>
      <c r="E1" s="47"/>
      <c r="F1" s="47"/>
      <c r="G1" s="47"/>
      <c r="H1" s="47"/>
      <c r="I1" s="47"/>
      <c r="J1" s="47"/>
      <c r="K1" s="47"/>
      <c r="L1" s="47"/>
      <c r="M1" s="47"/>
      <c r="N1" s="47"/>
      <c r="O1" s="47"/>
      <c r="P1" s="47"/>
    </row>
    <row r="2" spans="1:17" ht="187.5" customHeight="1" x14ac:dyDescent="0.2">
      <c r="A2" s="46" t="s">
        <v>16</v>
      </c>
      <c r="B2" s="47"/>
      <c r="C2" s="47"/>
      <c r="D2" s="47"/>
      <c r="E2" s="47"/>
      <c r="F2" s="47"/>
      <c r="G2" s="47"/>
      <c r="H2" s="47"/>
      <c r="I2" s="47"/>
      <c r="J2" s="47"/>
      <c r="K2" s="47"/>
      <c r="L2" s="47"/>
      <c r="M2" s="47"/>
      <c r="N2" s="47"/>
      <c r="O2" s="47"/>
      <c r="P2" s="47"/>
    </row>
    <row r="3" spans="1:17" s="8" customFormat="1" ht="73.5" customHeight="1" x14ac:dyDescent="0.2">
      <c r="A3" s="14" t="s">
        <v>0</v>
      </c>
      <c r="B3" s="6" t="s">
        <v>1</v>
      </c>
      <c r="C3" s="6" t="s">
        <v>2</v>
      </c>
      <c r="D3" s="6" t="s">
        <v>3</v>
      </c>
      <c r="E3" s="6" t="s">
        <v>8</v>
      </c>
      <c r="F3" s="12" t="s">
        <v>9</v>
      </c>
      <c r="G3" s="9" t="s">
        <v>10</v>
      </c>
      <c r="H3" s="6" t="s">
        <v>4</v>
      </c>
      <c r="I3" s="6" t="s">
        <v>11</v>
      </c>
      <c r="J3" s="6" t="s">
        <v>5</v>
      </c>
      <c r="K3" s="6" t="s">
        <v>13</v>
      </c>
      <c r="L3" s="6" t="s">
        <v>12</v>
      </c>
      <c r="M3" s="6" t="s">
        <v>6</v>
      </c>
      <c r="N3" s="7" t="s">
        <v>7</v>
      </c>
      <c r="O3" s="7" t="s">
        <v>14</v>
      </c>
      <c r="P3" s="7" t="s">
        <v>15</v>
      </c>
    </row>
    <row r="4" spans="1:17" s="8" customFormat="1" ht="127.5" x14ac:dyDescent="0.2">
      <c r="A4" s="16" t="s">
        <v>22</v>
      </c>
      <c r="B4" s="16" t="s">
        <v>23</v>
      </c>
      <c r="C4" s="17">
        <v>104039642</v>
      </c>
      <c r="D4" s="18" t="s">
        <v>24</v>
      </c>
      <c r="E4" s="19">
        <v>43713</v>
      </c>
      <c r="F4" s="20" t="s">
        <v>18</v>
      </c>
      <c r="G4" s="30" t="s">
        <v>25</v>
      </c>
      <c r="H4" s="22" t="s">
        <v>28</v>
      </c>
      <c r="I4" s="23" t="s">
        <v>26</v>
      </c>
      <c r="J4" s="24" t="s">
        <v>27</v>
      </c>
      <c r="K4" s="25" t="s">
        <v>17</v>
      </c>
      <c r="L4" s="27">
        <v>131056.28</v>
      </c>
      <c r="M4" s="27">
        <v>117950.65</v>
      </c>
      <c r="N4" s="28">
        <v>13105.63</v>
      </c>
      <c r="O4" s="29">
        <f>Table1[[#This Row],[Размер на БФП (в лева) / Amount of the grant (in BGN)]]*0.85</f>
        <v>100258.05249999999</v>
      </c>
      <c r="P4" s="15">
        <f>Table1[[#This Row],[Размер на съфинансирането от Съюза (в лева) / Union co-financing (in BGN)]]/Table1[[#This Row],[Размер на БФП (в лева) / Amount of the grant (in BGN)]]</f>
        <v>0.85</v>
      </c>
    </row>
    <row r="5" spans="1:17" s="8" customFormat="1" ht="318.75" x14ac:dyDescent="0.2">
      <c r="A5" s="16" t="s">
        <v>29</v>
      </c>
      <c r="B5" s="16" t="s">
        <v>30</v>
      </c>
      <c r="C5" s="17">
        <v>201042100</v>
      </c>
      <c r="D5" s="18" t="s">
        <v>19</v>
      </c>
      <c r="E5" s="19" t="s">
        <v>31</v>
      </c>
      <c r="F5" s="20" t="s">
        <v>32</v>
      </c>
      <c r="G5" s="21" t="s">
        <v>33</v>
      </c>
      <c r="H5" s="22" t="s">
        <v>36</v>
      </c>
      <c r="I5" s="23" t="s">
        <v>35</v>
      </c>
      <c r="J5" s="24" t="s">
        <v>34</v>
      </c>
      <c r="K5" s="25" t="s">
        <v>17</v>
      </c>
      <c r="L5" s="27">
        <v>290000</v>
      </c>
      <c r="M5" s="27">
        <v>261000</v>
      </c>
      <c r="N5" s="28">
        <v>29000</v>
      </c>
      <c r="O5" s="29">
        <f>Table1[[#This Row],[Размер на БФП (в лева) / Amount of the grant (in BGN)]]*0.85</f>
        <v>221850</v>
      </c>
      <c r="P5" s="15">
        <v>0.85</v>
      </c>
    </row>
    <row r="6" spans="1:17" s="8" customFormat="1" ht="275.25" customHeight="1" x14ac:dyDescent="0.2">
      <c r="A6" s="16"/>
      <c r="B6" s="16"/>
      <c r="C6" s="17"/>
      <c r="D6" s="18"/>
      <c r="E6" s="19"/>
      <c r="F6" s="20"/>
      <c r="G6" s="21"/>
      <c r="H6" s="22"/>
      <c r="I6" s="23"/>
      <c r="J6" s="24"/>
      <c r="K6" s="25" t="s">
        <v>17</v>
      </c>
      <c r="L6" s="26"/>
      <c r="M6" s="27"/>
      <c r="N6" s="28"/>
      <c r="O6" s="29"/>
      <c r="P6" s="15">
        <v>0.85</v>
      </c>
    </row>
    <row r="7" spans="1:17" s="8" customFormat="1" ht="229.5" x14ac:dyDescent="0.2">
      <c r="A7" s="16" t="s">
        <v>37</v>
      </c>
      <c r="B7" s="16" t="s">
        <v>38</v>
      </c>
      <c r="C7" s="17">
        <v>205641819</v>
      </c>
      <c r="D7" s="18" t="s">
        <v>39</v>
      </c>
      <c r="E7" s="19" t="s">
        <v>40</v>
      </c>
      <c r="F7" s="20" t="s">
        <v>20</v>
      </c>
      <c r="G7" s="30">
        <v>44130</v>
      </c>
      <c r="H7" s="22" t="s">
        <v>42</v>
      </c>
      <c r="I7" s="23" t="s">
        <v>41</v>
      </c>
      <c r="J7" s="24" t="s">
        <v>21</v>
      </c>
      <c r="K7" s="25" t="s">
        <v>17</v>
      </c>
      <c r="L7" s="26">
        <v>200000</v>
      </c>
      <c r="M7" s="27">
        <v>140000</v>
      </c>
      <c r="N7" s="28">
        <v>60000</v>
      </c>
      <c r="O7" s="29">
        <f>Table1[[#This Row],[Размер на БФП (в лева) / Amount of the grant (in BGN)]]*0.85</f>
        <v>119000</v>
      </c>
      <c r="P7" s="15">
        <f>Table1[[#This Row],[Размер на съфинансирането от Съюза (в лева) / Union co-financing (in BGN)]]/Table1[[#This Row],[Размер на БФП (в лева) / Amount of the grant (in BGN)]]</f>
        <v>0.85</v>
      </c>
    </row>
    <row r="8" spans="1:17" s="8" customFormat="1" ht="15" x14ac:dyDescent="0.2">
      <c r="A8" s="32"/>
      <c r="B8" s="32"/>
      <c r="C8" s="33"/>
      <c r="D8" s="34"/>
      <c r="E8" s="35"/>
      <c r="F8" s="36"/>
      <c r="G8" s="37"/>
      <c r="H8" s="38"/>
      <c r="I8" s="31"/>
      <c r="J8" s="39"/>
      <c r="K8" s="40"/>
      <c r="L8" s="41"/>
      <c r="M8" s="42"/>
      <c r="N8" s="43"/>
      <c r="O8" s="44"/>
      <c r="P8" s="45"/>
    </row>
    <row r="9" spans="1:17" x14ac:dyDescent="0.2">
      <c r="A9" s="11"/>
      <c r="D9" s="11"/>
      <c r="E9" s="11"/>
      <c r="F9" s="11"/>
      <c r="G9" s="13"/>
      <c r="H9" s="11"/>
      <c r="I9" s="11"/>
      <c r="J9" s="11"/>
      <c r="K9" s="5"/>
      <c r="Q9" s="11"/>
    </row>
    <row r="10" spans="1:17" x14ac:dyDescent="0.2">
      <c r="A10" s="11"/>
      <c r="D10" s="11"/>
      <c r="E10" s="11"/>
      <c r="F10" s="11"/>
      <c r="I10" s="11"/>
      <c r="J10" s="11"/>
      <c r="K10" s="5"/>
      <c r="Q10" s="11"/>
    </row>
    <row r="11" spans="1:17" x14ac:dyDescent="0.2">
      <c r="A11" s="11"/>
      <c r="D11" s="11"/>
      <c r="E11" s="11"/>
      <c r="F11" s="11"/>
      <c r="I11" s="11"/>
      <c r="J11" s="11"/>
      <c r="K11" s="5"/>
      <c r="Q11" s="11"/>
    </row>
    <row r="12" spans="1:17" x14ac:dyDescent="0.2">
      <c r="I12" s="11"/>
      <c r="J12" s="11"/>
      <c r="K12" s="5"/>
      <c r="Q12" s="11"/>
    </row>
    <row r="13" spans="1:17" x14ac:dyDescent="0.2">
      <c r="I13" s="11"/>
      <c r="J13" s="11"/>
      <c r="K13" s="5"/>
      <c r="Q13" s="11"/>
    </row>
  </sheetData>
  <mergeCells count="2">
    <mergeCell ref="A1:P1"/>
    <mergeCell ref="A2:P2"/>
  </mergeCells>
  <phoneticPr fontId="21" type="noConversion"/>
  <pageMargins left="0.19685039370078741" right="0.11811023622047245" top="0.74803149606299213" bottom="0.55118110236220474" header="0.31496062992125984" footer="0.31496062992125984"/>
  <pageSetup paperSize="9" scale="44" fitToHeight="0" orientation="landscape" horizontalDpi="4294967294" verticalDpi="4294967294" r:id="rId1"/>
  <headerFooter alignWithMargins="0"/>
  <colBreaks count="1" manualBreakCount="1">
    <brk id="16"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IANMSP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Nenova</dc:creator>
  <cp:lastModifiedBy>User</cp:lastModifiedBy>
  <cp:lastPrinted>2019-06-05T14:00:00Z</cp:lastPrinted>
  <dcterms:created xsi:type="dcterms:W3CDTF">2008-09-17T07:28:51Z</dcterms:created>
  <dcterms:modified xsi:type="dcterms:W3CDTF">2019-09-27T09:32:23Z</dcterms:modified>
</cp:coreProperties>
</file>