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20490" windowHeight="7275"/>
  </bookViews>
  <sheets>
    <sheet name="Sheet1" sheetId="1" r:id="rId1"/>
  </sheets>
  <definedNames>
    <definedName name="_xlnm.Print_Area" localSheetId="0">Sheet1!$A$1:$P$5</definedName>
  </definedNames>
  <calcPr calcId="145621"/>
</workbook>
</file>

<file path=xl/calcChain.xml><?xml version="1.0" encoding="utf-8"?>
<calcChain xmlns="http://schemas.openxmlformats.org/spreadsheetml/2006/main">
  <c r="O5" i="1" l="1"/>
  <c r="O4" i="1" l="1"/>
  <c r="P4" i="1" s="1"/>
</calcChain>
</file>

<file path=xl/sharedStrings.xml><?xml version="1.0" encoding="utf-8"?>
<sst xmlns="http://schemas.openxmlformats.org/spreadsheetml/2006/main" count="37" uniqueCount="34">
  <si>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</si>
  <si>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</si>
  <si>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</si>
  <si>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</si>
  <si>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</si>
  <si>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</si>
  <si>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</si>
  <si>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</si>
  <si>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</si>
  <si>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</si>
  <si>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</si>
  <si>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</si>
  <si>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</si>
  <si>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</si>
  <si>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</si>
  <si>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</si>
  <si>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</si>
  <si>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</si>
  <si>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BG16RFOP002-2.037-0001</t>
  </si>
  <si>
    <t>ТАНДЕМ 13 ЕООД</t>
  </si>
  <si>
    <t>20.11.2019 г.</t>
  </si>
  <si>
    <t>12</t>
  </si>
  <si>
    <t>20.11.2020 г.</t>
  </si>
  <si>
    <t>с.Манолич</t>
  </si>
  <si>
    <t>14.13 Производство на горно облекло, без работно</t>
  </si>
  <si>
    <t>Инвестиция за по-висока производителност и нови експортни възможности пред Тандем 13 ЕООД</t>
  </si>
  <si>
    <t xml:space="preserve">Основната дейност на Тандем 13 ЕООД е производство на горно облекло. Още от създаването си през 2013г. компанията се стреми да се наложи като динамично развиващо се предприятие, което регулярно обновява производствения си парк и инвестира в нововъведения с цел да отговори максимално на търсенията на своите клиенти. Настоящото проектно предложение се явява стъпка в тази посока. Общата цел на проекта е повишаване на конкурентоспособността на Тандем 13 ЕООД и създаване на условия за разгръщане на експортния потенциал на предприятието.
</t>
  </si>
  <si>
    <t>BG16RFOP002-2.037-0004</t>
  </si>
  <si>
    <t xml:space="preserve">EТ КЕМАЛ БОЗОВ </t>
  </si>
  <si>
    <t>16.10 Разкрояване, рендосване и импрегниране на дървен материал</t>
  </si>
  <si>
    <t>14.11.2020 г.</t>
  </si>
  <si>
    <t>Повишаване на производителността и експортния потенциал на предприятието на ЕТ "Кемал Бозов"</t>
  </si>
  <si>
    <t>с.Лозарево</t>
  </si>
  <si>
    <t>Основната дейност към момента на кандидата е преработка на горски продукти. С извършването на планираната инвестиция в линия за производство на палети кандидатът ще разнообрази своето продуктово портфолио. Дейността, за която се кандидатства е напълно допустима по ОПИК 2014-2020 г., като е спазен принципа на демаркация с ПРСР 2014-2020 г., където допустими са дейности по  производствата преди индустриална преработка на дървесина. Производството на палети е изработване на изделия чрез вторична индустриална преработка на дървесина и не е допустимо за подпомагане по ПРСР 2014-2020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</si>
</sst>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yy"/>
    <numFmt numFmtId="165" formatCode="d\.m\.yyyy\ &quot;г.&quot;;@"/>
    <numFmt numFmtId="166" formatCode="#,##0.00\ &quot;лв.&quot;"/>
  </numFmts>
  <fonts count="30"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
      <sz val="10"/>
      <name val="Arial Unicode MS"/>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47">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5"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164"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0" fontId="25" fillId="24" borderId="11" xfId="0" applyFont="1" applyFill="1" applyBorder="1" applyAlignment="1">
      <alignment horizontal="center" vertical="center" wrapText="1"/>
    </xf>
    <xf numFmtId="166" fontId="1" fillId="0" borderId="11" xfId="37" applyNumberFormat="1" applyFont="1" applyFill="1" applyBorder="1" applyAlignment="1" applyProtection="1">
      <alignment horizontal="center" vertical="center"/>
    </xf>
    <xf numFmtId="166" fontId="27" fillId="0" borderId="11" xfId="38" applyNumberFormat="1" applyFont="1" applyFill="1" applyBorder="1" applyAlignment="1" applyProtection="1">
      <alignment horizontal="center" vertical="center" wrapText="1"/>
    </xf>
    <xf numFmtId="166"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0" fontId="29" fillId="0" borderId="0" xfId="0" applyFont="1" applyAlignment="1">
      <alignment vertical="center" wrapText="1"/>
    </xf>
    <xf numFmtId="49" fontId="28" fillId="0" borderId="0" xfId="39" applyNumberFormat="1" applyFont="1" applyFill="1" applyBorder="1" applyAlignment="1" applyProtection="1">
      <alignment horizontal="center" vertical="center" wrapText="1"/>
    </xf>
    <xf numFmtId="0" fontId="1" fillId="0" borderId="0" xfId="46"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165" fontId="25" fillId="0" borderId="0" xfId="38" applyNumberFormat="1" applyFont="1" applyFill="1" applyBorder="1" applyAlignment="1">
      <alignment horizontal="center" vertical="center" wrapText="1"/>
    </xf>
    <xf numFmtId="49" fontId="28" fillId="0" borderId="0" xfId="45" applyNumberFormat="1" applyFont="1" applyFill="1" applyBorder="1" applyAlignment="1" applyProtection="1">
      <alignment horizontal="center" vertical="center" wrapText="1"/>
    </xf>
    <xf numFmtId="14"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46" applyNumberFormat="1" applyFont="1" applyFill="1" applyBorder="1" applyAlignment="1" applyProtection="1">
      <alignment horizontal="center" vertical="center" wrapText="1"/>
    </xf>
    <xf numFmtId="0" fontId="25" fillId="24" borderId="0" xfId="0" applyFont="1" applyFill="1" applyBorder="1" applyAlignment="1">
      <alignment horizontal="center" vertical="center" wrapText="1"/>
    </xf>
    <xf numFmtId="166" fontId="1" fillId="0" borderId="0" xfId="37" applyNumberFormat="1" applyFont="1" applyFill="1" applyBorder="1" applyAlignment="1" applyProtection="1">
      <alignment horizontal="center" vertical="center" wrapText="1"/>
    </xf>
    <xf numFmtId="166" fontId="1" fillId="0" borderId="0" xfId="37" applyNumberFormat="1" applyFont="1" applyFill="1" applyBorder="1" applyAlignment="1" applyProtection="1">
      <alignment horizontal="center" vertical="center"/>
    </xf>
    <xf numFmtId="166" fontId="27" fillId="0" borderId="0" xfId="38" applyNumberFormat="1" applyFont="1" applyFill="1" applyBorder="1" applyAlignment="1" applyProtection="1">
      <alignment horizontal="center" vertical="center" wrapText="1"/>
    </xf>
    <xf numFmtId="166" fontId="28" fillId="0" borderId="0" xfId="0" applyNumberFormat="1" applyFont="1" applyFill="1" applyBorder="1" applyAlignment="1" applyProtection="1">
      <alignment vertical="center" wrapText="1"/>
    </xf>
    <xf numFmtId="9" fontId="1" fillId="0" borderId="0"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6"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4"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5"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5"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E4+(F4*31)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tabSelected="1" topLeftCell="G2" zoomScale="80" zoomScaleNormal="80" zoomScaleSheetLayoutView="70" workbookViewId="0">
      <pane ySplit="2" topLeftCell="A4" activePane="bottomLeft" state="frozen"/>
      <selection activeCell="A2" sqref="A2"/>
      <selection pane="bottomLeft" activeCell="H4" sqref="H4"/>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45" t="s">
        <v>16</v>
      </c>
      <c r="B1" s="46"/>
      <c r="C1" s="46"/>
      <c r="D1" s="46"/>
      <c r="E1" s="46"/>
      <c r="F1" s="46"/>
      <c r="G1" s="46"/>
      <c r="H1" s="46"/>
      <c r="I1" s="46"/>
      <c r="J1" s="46"/>
      <c r="K1" s="46"/>
      <c r="L1" s="46"/>
      <c r="M1" s="46"/>
      <c r="N1" s="46"/>
      <c r="O1" s="46"/>
      <c r="P1" s="46"/>
    </row>
    <row r="2" spans="1:17" ht="187.5" customHeight="1" x14ac:dyDescent="0.2">
      <c r="A2" s="45" t="s">
        <v>16</v>
      </c>
      <c r="B2" s="46"/>
      <c r="C2" s="46"/>
      <c r="D2" s="46"/>
      <c r="E2" s="46"/>
      <c r="F2" s="46"/>
      <c r="G2" s="46"/>
      <c r="H2" s="46"/>
      <c r="I2" s="46"/>
      <c r="J2" s="46"/>
      <c r="K2" s="46"/>
      <c r="L2" s="46"/>
      <c r="M2" s="46"/>
      <c r="N2" s="46"/>
      <c r="O2" s="46"/>
      <c r="P2" s="46"/>
    </row>
    <row r="3" spans="1:17" s="8" customFormat="1" ht="73.5" customHeight="1" x14ac:dyDescent="0.2">
      <c r="A3" s="14"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51" customHeight="1" x14ac:dyDescent="0.2">
      <c r="A4" s="16" t="s">
        <v>27</v>
      </c>
      <c r="B4" s="16" t="s">
        <v>28</v>
      </c>
      <c r="C4" s="17">
        <v>112050948</v>
      </c>
      <c r="D4" s="18" t="s">
        <v>29</v>
      </c>
      <c r="E4" s="19">
        <v>43783</v>
      </c>
      <c r="F4" s="20" t="s">
        <v>21</v>
      </c>
      <c r="G4" s="29" t="s">
        <v>30</v>
      </c>
      <c r="H4" s="22" t="s">
        <v>33</v>
      </c>
      <c r="I4" s="23" t="s">
        <v>31</v>
      </c>
      <c r="J4" s="24" t="s">
        <v>32</v>
      </c>
      <c r="K4" s="25" t="s">
        <v>17</v>
      </c>
      <c r="L4" s="26">
        <v>388080</v>
      </c>
      <c r="M4" s="26">
        <v>349272</v>
      </c>
      <c r="N4" s="27">
        <v>38808</v>
      </c>
      <c r="O4" s="28">
        <f>Table1[[#This Row],[Размер на БФП (в лева) / Amount of the grant (in BGN)]]*0.85</f>
        <v>296881.2</v>
      </c>
      <c r="P4" s="15">
        <f>Table1[[#This Row],[Размер на съфинансирането от Съюза (в лева) / Union co-financing (in BGN)]]/Table1[[#This Row],[Размер на БФП (в лева) / Amount of the grant (in BGN)]]</f>
        <v>0.85000000000000009</v>
      </c>
    </row>
    <row r="5" spans="1:17" s="8" customFormat="1" ht="153" x14ac:dyDescent="0.2">
      <c r="A5" s="16" t="s">
        <v>18</v>
      </c>
      <c r="B5" s="16" t="s">
        <v>19</v>
      </c>
      <c r="C5" s="17">
        <v>202822594</v>
      </c>
      <c r="D5" s="18" t="s">
        <v>24</v>
      </c>
      <c r="E5" s="19" t="s">
        <v>20</v>
      </c>
      <c r="F5" s="20" t="s">
        <v>21</v>
      </c>
      <c r="G5" s="21" t="s">
        <v>22</v>
      </c>
      <c r="H5" s="22" t="s">
        <v>26</v>
      </c>
      <c r="I5" s="23" t="s">
        <v>25</v>
      </c>
      <c r="J5" s="24" t="s">
        <v>23</v>
      </c>
      <c r="K5" s="25" t="s">
        <v>17</v>
      </c>
      <c r="L5" s="26">
        <v>371862.05</v>
      </c>
      <c r="M5" s="26">
        <v>334675.84000000003</v>
      </c>
      <c r="N5" s="27">
        <v>37186.21</v>
      </c>
      <c r="O5" s="28">
        <f>Table1[[#This Row],[Размер на БФП (в лева) / Amount of the grant (in BGN)]]*0.85</f>
        <v>284474.46400000004</v>
      </c>
      <c r="P5" s="15">
        <v>0.85</v>
      </c>
    </row>
    <row r="6" spans="1:17" s="8" customFormat="1" ht="15" x14ac:dyDescent="0.2">
      <c r="A6" s="31"/>
      <c r="B6" s="31"/>
      <c r="C6" s="32"/>
      <c r="D6" s="33"/>
      <c r="E6" s="34"/>
      <c r="F6" s="35"/>
      <c r="G6" s="36"/>
      <c r="H6" s="37"/>
      <c r="I6" s="30"/>
      <c r="J6" s="38"/>
      <c r="K6" s="39"/>
      <c r="L6" s="40"/>
      <c r="M6" s="41"/>
      <c r="N6" s="42"/>
      <c r="O6" s="43"/>
      <c r="P6" s="44"/>
    </row>
    <row r="7" spans="1:17" x14ac:dyDescent="0.2">
      <c r="A7" s="11"/>
      <c r="D7" s="11"/>
      <c r="E7" s="11"/>
      <c r="F7" s="11"/>
      <c r="G7" s="13"/>
      <c r="H7" s="11"/>
      <c r="I7" s="11"/>
      <c r="J7" s="11"/>
      <c r="K7" s="5"/>
      <c r="Q7" s="11"/>
    </row>
    <row r="8" spans="1:17" x14ac:dyDescent="0.2">
      <c r="A8" s="11"/>
      <c r="D8" s="11"/>
      <c r="E8" s="11"/>
      <c r="F8" s="11"/>
      <c r="I8" s="11"/>
      <c r="J8" s="11"/>
      <c r="K8" s="5"/>
      <c r="Q8" s="11"/>
    </row>
    <row r="9" spans="1:17" x14ac:dyDescent="0.2">
      <c r="A9" s="11"/>
      <c r="D9" s="11"/>
      <c r="E9" s="11"/>
      <c r="F9" s="11"/>
      <c r="I9" s="11"/>
      <c r="J9" s="11"/>
      <c r="K9" s="5"/>
      <c r="Q9" s="11"/>
    </row>
    <row r="10" spans="1:17" x14ac:dyDescent="0.2">
      <c r="I10" s="11"/>
      <c r="J10" s="11"/>
      <c r="K10" s="5"/>
      <c r="Q10" s="11"/>
    </row>
    <row r="11" spans="1:17" x14ac:dyDescent="0.2">
      <c r="I11" s="11"/>
      <c r="J11" s="11"/>
      <c r="K11" s="5"/>
      <c r="Q11"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2019-06-05T14:00:00Z</cp:lastPrinted>
  <dcterms:created xsi:type="dcterms:W3CDTF">2008-09-17T07:28:51Z</dcterms:created>
  <dcterms:modified xsi:type="dcterms:W3CDTF">2019-11-21T08:23:12Z</dcterms:modified>
</cp:coreProperties>
</file>