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20490" windowHeight="7275"/>
  </bookViews>
  <sheets>
    <sheet name="Sheet1" sheetId="1" r:id="rId1"/>
  </sheets>
  <definedNames>
    <definedName name="_xlnm.Print_Area" localSheetId="0">Sheet1!$A$1:$P$4</definedName>
  </definedNames>
  <calcPr calcId="145621"/>
</workbook>
</file>

<file path=xl/calcChain.xml><?xml version="1.0" encoding="utf-8"?>
<calcChain xmlns="http://schemas.openxmlformats.org/spreadsheetml/2006/main">
  <c r="N4" i="1" l="1"/>
  <c r="O4" i="1"/>
  <c r="P4" i="1" s="1"/>
</calcChain>
</file>

<file path=xl/sharedStrings.xml><?xml version="1.0" encoding="utf-8"?>
<sst xmlns="http://schemas.openxmlformats.org/spreadsheetml/2006/main" count="26" uniqueCount="25">
  <si>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</si>
  <si>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</si>
  <si>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</si>
  <si>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</si>
  <si>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</si>
  <si>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</si>
  <si>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</si>
  <si>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</si>
  <si>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</si>
  <si>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</si>
  <si>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</si>
  <si>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</si>
  <si>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</si>
  <si>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</si>
  <si>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</si>
  <si>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</si>
  <si>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</si>
  <si>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18</t>
  </si>
  <si>
    <t>"Устойчиво развитие чрез енергийна ефективност"</t>
  </si>
  <si>
    <t>068 Енергийна ефективност и демонстрационни проекти в МСП и спомагателни мерки</t>
  </si>
  <si>
    <t>BG16RFOP002-3.001-0062</t>
  </si>
  <si>
    <t>България, гр.Димитровград</t>
  </si>
  <si>
    <t>ЕТ “Зенит-Христо Христозов”</t>
  </si>
  <si>
    <t>43.39 Други довършителни строителни дейности</t>
  </si>
  <si>
    <t>По настоящия проект ще бъде оптимизирана производствената дейност в  ЕТ “Зенит-Христо Христозов” чрез закупуване на високоефективна технологична линия за производство на дограма и окачени фасади(мярка 1 от Енергийния одит), която ще се състои от: 
1. Автоматична двуглава резачка-машина за рязане на алуминий с две глави и сервомоторно задвижване; 
2. Машина за обработка на алуминиеви профили за окачени фасади;
3. Автоматична маса за еталбонд.
Намаляване на разходите за енергия в производствените помещения, посредством изграждане на нова, енергоспестяваща механична вентилационна инсталация за оползотворяване на остатъчната топлинна енергия (мярка 2 от Енергийния одит), намаляване на разходите за енергия, посредством въвеждане на автоматизирана система за мониторинг на енергопотреблението (мярка 3 от Енергийния одит). 
След интегриране на изброеното технологично оборудване, производственият капацитет на предприятието ще нарасне значително, което от своя страна ще доведе до поемане на повече поръчки и разрастване на предприятието, както и по-нисък разход на енергия.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</si>
</sst>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quot;г.&quot;;@"/>
    <numFmt numFmtId="165" formatCode="#,##0.00\ &quot;лв.&quot;"/>
  </numFmts>
  <fonts count="29" x14ac:knownFonts="1">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sz val="11"/>
      <color rgb="FF000000"/>
      <name val="Calibri"/>
      <family val="2"/>
    </font>
    <font>
      <b/>
      <sz val="8"/>
      <color indexed="8"/>
      <name val="Arial"/>
      <family val="2"/>
      <charset val="204"/>
    </font>
    <font>
      <sz val="10"/>
      <color indexed="8"/>
      <name val="Arial"/>
      <family val="2"/>
      <charset val="204"/>
    </font>
    <font>
      <b/>
      <sz val="12"/>
      <color indexed="8"/>
      <name val="Arial"/>
      <family val="2"/>
      <charset val="204"/>
    </font>
    <font>
      <sz val="10"/>
      <color theme="1"/>
      <name val="Arial"/>
      <family val="2"/>
      <charset val="204"/>
    </font>
    <font>
      <sz val="10"/>
      <color rgb="FF000000"/>
      <name val="Arial"/>
      <family val="2"/>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3" fillId="0" borderId="0" applyBorder="0"/>
    <xf numFmtId="0" fontId="23" fillId="0" borderId="0" applyBorder="0"/>
    <xf numFmtId="0" fontId="23"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3" fillId="0" borderId="0" applyBorder="0"/>
    <xf numFmtId="0" fontId="23" fillId="0" borderId="0" applyBorder="0"/>
    <xf numFmtId="0" fontId="1" fillId="0" borderId="0"/>
  </cellStyleXfs>
  <cellXfs count="28">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24"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9" fontId="1" fillId="0" borderId="13" xfId="0" applyNumberFormat="1" applyFont="1" applyFill="1" applyBorder="1" applyAlignment="1">
      <alignment horizontal="center" vertical="center" wrapText="1"/>
    </xf>
    <xf numFmtId="49" fontId="28" fillId="0" borderId="11" xfId="39" applyNumberFormat="1" applyFont="1" applyFill="1" applyBorder="1" applyAlignment="1" applyProtection="1">
      <alignment horizontal="center" vertical="center" wrapText="1"/>
    </xf>
    <xf numFmtId="0" fontId="1" fillId="0" borderId="11" xfId="46" applyNumberFormat="1" applyFont="1" applyFill="1" applyBorder="1" applyAlignment="1" applyProtection="1">
      <alignment horizontal="center" vertical="center"/>
    </xf>
    <xf numFmtId="49" fontId="28" fillId="0" borderId="11" xfId="0" applyNumberFormat="1" applyFont="1" applyFill="1" applyBorder="1" applyAlignment="1" applyProtection="1">
      <alignment horizontal="center" vertical="center" wrapText="1"/>
    </xf>
    <xf numFmtId="0" fontId="25" fillId="0" borderId="11" xfId="46" applyNumberFormat="1" applyFont="1" applyFill="1" applyBorder="1" applyAlignment="1" applyProtection="1">
      <alignment horizontal="center" vertical="center" wrapText="1"/>
    </xf>
    <xf numFmtId="0" fontId="25" fillId="24" borderId="11" xfId="0" applyFont="1" applyFill="1" applyBorder="1" applyAlignment="1">
      <alignment horizontal="center" vertical="center" wrapText="1"/>
    </xf>
    <xf numFmtId="165" fontId="1" fillId="0" borderId="11" xfId="37" applyNumberFormat="1" applyFont="1" applyFill="1" applyBorder="1" applyAlignment="1" applyProtection="1">
      <alignment horizontal="center" vertical="center"/>
    </xf>
    <xf numFmtId="165" fontId="27" fillId="0" borderId="11" xfId="38" applyNumberFormat="1" applyFont="1" applyFill="1" applyBorder="1" applyAlignment="1" applyProtection="1">
      <alignment horizontal="center" vertical="center" wrapText="1"/>
    </xf>
    <xf numFmtId="165" fontId="28" fillId="0" borderId="11" xfId="0" applyNumberFormat="1" applyFont="1" applyFill="1" applyBorder="1" applyAlignment="1" applyProtection="1">
      <alignment vertical="center" wrapText="1"/>
    </xf>
    <xf numFmtId="0" fontId="26" fillId="0" borderId="0" xfId="0" applyFont="1" applyAlignment="1">
      <alignment horizontal="center" vertical="center" wrapText="1"/>
    </xf>
    <xf numFmtId="0" fontId="26" fillId="0" borderId="0" xfId="0" applyFont="1" applyAlignment="1">
      <alignment horizontal="center" vertical="center"/>
    </xf>
    <xf numFmtId="0" fontId="25" fillId="24" borderId="11" xfId="0" applyNumberFormat="1" applyFont="1" applyFill="1" applyBorder="1" applyAlignment="1" applyProtection="1">
      <alignment horizontal="center" vertical="center" wrapText="1"/>
    </xf>
    <xf numFmtId="164" fontId="25" fillId="24" borderId="11" xfId="38" applyNumberFormat="1" applyFont="1" applyFill="1" applyBorder="1" applyAlignment="1">
      <alignment horizontal="center" vertical="center" wrapText="1"/>
    </xf>
    <xf numFmtId="49" fontId="28" fillId="24" borderId="11" xfId="45" applyNumberFormat="1" applyFont="1" applyFill="1" applyBorder="1" applyAlignment="1" applyProtection="1">
      <alignment horizontal="center" vertical="center" wrapText="1"/>
    </xf>
    <xf numFmtId="14" fontId="25" fillId="24" borderId="11" xfId="0" applyNumberFormat="1" applyFont="1" applyFill="1" applyBorder="1" applyAlignment="1">
      <alignment horizontal="center" vertical="center" wrapText="1"/>
    </xf>
    <xf numFmtId="0" fontId="25" fillId="24" borderId="11" xfId="0" applyFont="1" applyFill="1" applyBorder="1" applyAlignment="1">
      <alignment horizontal="left" vertical="center"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indexed="8"/>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6" formatCode="m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4" formatCode="d\.m\.yyyy\ &quot;г.&quo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8"/>
        <color rgb="FF000000"/>
        <name val="Arial"/>
        <scheme val="none"/>
      </font>
      <numFmt numFmtId="165"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Verdana"/>
        <scheme val="none"/>
      </font>
      <numFmt numFmtId="167"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numFmt numFmtId="167"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P4" totalsRowShown="0" headerRowDxfId="20" dataDxfId="18" headerRowBorderDxfId="19" tableBorderDxfId="17" totalsRowBorderDxfId="16">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6"/>
    <tableColumn id="4" name="Отраслова принадлежност КИД / Economic activity code" dataDxfId="5"/>
    <tableColumn id="5" name="Дата на сключване на договора / _x000a_Operation start date" dataDxfId="4"/>
    <tableColumn id="6" name="Продължителност на изпълнение (в месеци) / _x000a_Period of implementation (months)" dataDxfId="3" dataCellStyle="Normal 2"/>
    <tableColumn id="7" name="Дата на планирано приключване на изпълнението / _x000a_Expected date of completion" dataDxfId="2"/>
    <tableColumn id="8" name="Обобщение на операцията / _x000a_Summary of the operation" dataDxfId="0"/>
    <tableColumn id="9" name="Наименование на проекта /_x000a_Name of operation " dataDxfId="1"/>
    <tableColumn id="10" name="Място на изпълнение / Place of implementation" dataDxfId="13"/>
    <tableColumn id="11" name="Област на интервенция / _x000a_Category of intervention" dataDxfId="12"/>
    <tableColumn id="12" name="Общ размер на допустимите разходи (в лева) /Total eligible expenditure (in BGN)" dataDxfId="11"/>
    <tableColumn id="13" name="Размер на БФП (в лева) / Amount of the grant (in BGN)" dataDxfId="10"/>
    <tableColumn id="16" name="Размер на съфинансирането от бенефициера (в лева) / Amount of contribution by the beneficiary (in BGN)" dataDxfId="9" dataCellStyle="Normal 4">
      <calculatedColumnFormula>L4-M4</calculatedColumnFormula>
    </tableColumn>
    <tableColumn id="15" name="Размер на съфинансирането от Съюза (в лева) / Union co-financing (in BGN)" dataDxfId="8">
      <calculatedColumnFormula>Table1[[#This Row],[Размер на БФП (в лева) / Amount of the grant (in BGN)]]*0.85</calculatedColumnFormula>
    </tableColumn>
    <tableColumn id="14" name="Процент на съфинансиране от Съюза /Union co-financing rate" dataDxfId="7">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
  <sheetViews>
    <sheetView tabSelected="1" view="pageBreakPreview" topLeftCell="A2" zoomScale="85" zoomScaleNormal="70" zoomScaleSheetLayoutView="85" workbookViewId="0">
      <pane ySplit="2" topLeftCell="A4" activePane="bottomLeft" state="frozen"/>
      <selection activeCell="A2" sqref="A2"/>
      <selection pane="bottomLeft" activeCell="C4" sqref="C4"/>
    </sheetView>
  </sheetViews>
  <sheetFormatPr defaultRowHeight="11.25" x14ac:dyDescent="0.2"/>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9"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6" ht="253.5" customHeight="1" x14ac:dyDescent="0.2">
      <c r="A1" s="21" t="s">
        <v>16</v>
      </c>
      <c r="B1" s="22"/>
      <c r="C1" s="22"/>
      <c r="D1" s="22"/>
      <c r="E1" s="22"/>
      <c r="F1" s="22"/>
      <c r="G1" s="22"/>
      <c r="H1" s="22"/>
      <c r="I1" s="22"/>
      <c r="J1" s="22"/>
      <c r="K1" s="22"/>
      <c r="L1" s="22"/>
      <c r="M1" s="22"/>
      <c r="N1" s="22"/>
      <c r="O1" s="22"/>
      <c r="P1" s="22"/>
    </row>
    <row r="2" spans="1:16" ht="187.5" customHeight="1" x14ac:dyDescent="0.2">
      <c r="A2" s="21" t="s">
        <v>16</v>
      </c>
      <c r="B2" s="22"/>
      <c r="C2" s="22"/>
      <c r="D2" s="22"/>
      <c r="E2" s="22"/>
      <c r="F2" s="22"/>
      <c r="G2" s="22"/>
      <c r="H2" s="22"/>
      <c r="I2" s="22"/>
      <c r="J2" s="22"/>
      <c r="K2" s="22"/>
      <c r="L2" s="22"/>
      <c r="M2" s="22"/>
      <c r="N2" s="22"/>
      <c r="O2" s="22"/>
      <c r="P2" s="22"/>
    </row>
    <row r="3" spans="1:16" s="7" customFormat="1" ht="73.5" customHeight="1" x14ac:dyDescent="0.2">
      <c r="A3" s="11" t="s">
        <v>0</v>
      </c>
      <c r="B3" s="5" t="s">
        <v>1</v>
      </c>
      <c r="C3" s="5" t="s">
        <v>2</v>
      </c>
      <c r="D3" s="5" t="s">
        <v>3</v>
      </c>
      <c r="E3" s="5" t="s">
        <v>8</v>
      </c>
      <c r="F3" s="10" t="s">
        <v>9</v>
      </c>
      <c r="G3" s="8" t="s">
        <v>10</v>
      </c>
      <c r="H3" s="5" t="s">
        <v>4</v>
      </c>
      <c r="I3" s="5" t="s">
        <v>11</v>
      </c>
      <c r="J3" s="5" t="s">
        <v>5</v>
      </c>
      <c r="K3" s="5" t="s">
        <v>13</v>
      </c>
      <c r="L3" s="5" t="s">
        <v>12</v>
      </c>
      <c r="M3" s="5" t="s">
        <v>6</v>
      </c>
      <c r="N3" s="6" t="s">
        <v>7</v>
      </c>
      <c r="O3" s="6" t="s">
        <v>14</v>
      </c>
      <c r="P3" s="6" t="s">
        <v>15</v>
      </c>
    </row>
    <row r="4" spans="1:16" s="7" customFormat="1" ht="293.25" x14ac:dyDescent="0.2">
      <c r="A4" s="13" t="s">
        <v>20</v>
      </c>
      <c r="B4" s="13" t="s">
        <v>22</v>
      </c>
      <c r="C4" s="14">
        <v>126517187</v>
      </c>
      <c r="D4" s="23" t="s">
        <v>23</v>
      </c>
      <c r="E4" s="24">
        <v>43819</v>
      </c>
      <c r="F4" s="25" t="s">
        <v>17</v>
      </c>
      <c r="G4" s="26">
        <v>44367</v>
      </c>
      <c r="H4" s="27" t="s">
        <v>24</v>
      </c>
      <c r="I4" s="15" t="s">
        <v>18</v>
      </c>
      <c r="J4" s="16" t="s">
        <v>21</v>
      </c>
      <c r="K4" s="17" t="s">
        <v>19</v>
      </c>
      <c r="L4" s="18">
        <v>558075</v>
      </c>
      <c r="M4" s="18">
        <v>391166</v>
      </c>
      <c r="N4" s="19">
        <f>L4-M4</f>
        <v>166909</v>
      </c>
      <c r="O4" s="20">
        <f>Table1[[#This Row],[Размер на БФП (в лева) / Amount of the grant (in BGN)]]*0.85</f>
        <v>332491.09999999998</v>
      </c>
      <c r="P4" s="12">
        <f>Table1[[#This Row],[Размер на съфинансирането от Съюза (в лева) / Union co-financing (in BGN)]]/Table1[[#This Row],[Размер на БФП (в лева) / Amount of the grant (in BGN)]]</f>
        <v>0.85</v>
      </c>
    </row>
  </sheetData>
  <mergeCells count="2">
    <mergeCell ref="A1:P1"/>
    <mergeCell ref="A2:P2"/>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IANMSP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MEET</cp:lastModifiedBy>
  <cp:lastPrinted>2019-06-05T14:00:00Z</cp:lastPrinted>
  <dcterms:created xsi:type="dcterms:W3CDTF">2008-09-17T07:28:51Z</dcterms:created>
  <dcterms:modified xsi:type="dcterms:W3CDTF">2019-12-30T09:29:15Z</dcterms:modified>
</cp:coreProperties>
</file>