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0" windowWidth="20490" windowHeight="7155"/>
  </bookViews>
  <sheets>
    <sheet name="Sheet1" sheetId="1" r:id="rId1"/>
  </sheets>
  <definedNames>
    <definedName name="_xlnm.Print_Area" localSheetId="0">Sheet1!$A$1:$P$8</definedName>
  </definedNames>
  <calcPr calcId="145621"/>
</workbook>
</file>

<file path=xl/calcChain.xml><?xml version="1.0" encoding="utf-8"?>
<calcChain xmlns="http://schemas.openxmlformats.org/spreadsheetml/2006/main">
  <c r="N7" i="1" l="1"/>
  <c r="O6" i="1" l="1"/>
  <c r="N5" i="1"/>
  <c r="P6" i="1" l="1"/>
  <c r="P4" i="1" l="1"/>
</calcChain>
</file>

<file path=xl/sharedStrings.xml><?xml version="1.0" encoding="utf-8"?>
<sst xmlns="http://schemas.openxmlformats.org/spreadsheetml/2006/main" count="62" uniqueCount="55">
  <si>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</si>
  <si>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</si>
  <si>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</si>
  <si>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</si>
  <si>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</si>
  <si>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</si>
  <si>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</si>
  <si>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</si>
  <si>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</si>
  <si>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</si>
  <si>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</si>
  <si>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</si>
  <si>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</si>
  <si>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</si>
  <si>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</si>
  <si>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</si>
  <si>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</si>
  <si>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</si>
  <si>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BG16RFOP002-2.017-0005</t>
  </si>
  <si>
    <t>РОДОПАСТРОЙ ООД</t>
  </si>
  <si>
    <t>23.70 Рязане, профилиране и обработване на строителни и декоративни скални материали</t>
  </si>
  <si>
    <t>15</t>
  </si>
  <si>
    <t>Родопастрой е дружество основано през 1990 год. с традиции в областта на добива и производството на скално-облицовъчни и декоративни плочи и настилки. Дружеството разполага със собствена производствена база от 7000 м2 за обработка на каменни плочи, включваща различни цехове, складове за блоковете и готовата продукция и други промишлени халета.</t>
  </si>
  <si>
    <t>Технологична модернизация за повишаване на производствения капацитет на Родопастрой ООД</t>
  </si>
  <si>
    <t xml:space="preserve">гр.Момчилград
</t>
  </si>
  <si>
    <t>BG16RFOP002-2.032-0004</t>
  </si>
  <si>
    <t>АКВА СЕРВИЗ - БГ ООД</t>
  </si>
  <si>
    <t>гр.Балчик</t>
  </si>
  <si>
    <t>Подобряване на производствения капацитет във фирма "Аква Сервиз - БГ" ООД</t>
  </si>
  <si>
    <t>13.92 Производство на конфекционирани текстилни изделия, без облекло</t>
  </si>
  <si>
    <t>18</t>
  </si>
  <si>
    <t>“Аква Сервиз - БГ” ООД е компания за дизайн, производство и оборудване за парашути.</t>
  </si>
  <si>
    <t>256 911,72</t>
  </si>
  <si>
    <t>БОРИМА АД</t>
  </si>
  <si>
    <t>BG16RFOP002-2.055-0003</t>
  </si>
  <si>
    <t>ХАМАТ ЕООД</t>
  </si>
  <si>
    <t>10.01.2020 г.</t>
  </si>
  <si>
    <t>Подобряване на производствения капацитет в Борима АД</t>
  </si>
  <si>
    <t>12</t>
  </si>
  <si>
    <t>27.12 Производство на апарати за управление и разпределение на електрическа енергия</t>
  </si>
  <si>
    <t>Борима АД е специализирана е производство на електро-механични прекъсвачи, електрически разпределителни кутии, както и на други  пластмасови изделия за телекомуникациите.</t>
  </si>
  <si>
    <t>с.Борима</t>
  </si>
  <si>
    <t>BG16RFOP002-2.017-0006</t>
  </si>
  <si>
    <t>Подобряване на производствения капацитет за растеж и осигуряване на устойчива пазарна конкурентоспособност на Хамат ЕООД</t>
  </si>
  <si>
    <t xml:space="preserve">с.Полковник Желязово
</t>
  </si>
  <si>
    <t xml:space="preserve">Хамат ЕООД произвежда уплътнения от PVC-пластизол за капачки, предназначени за консервирани храни и напитки. Наши клиенти в България са най-големите производители на капачки за бутилки и буркани. </t>
  </si>
  <si>
    <t>14</t>
  </si>
  <si>
    <t>22.29 Производство на други изделия от пластмаси</t>
  </si>
  <si>
    <t>ТУНА ДЕНИМ ЕООД</t>
  </si>
  <si>
    <t>BG16RFOP002-2.017-0007</t>
  </si>
  <si>
    <t>гр.Момчилград</t>
  </si>
  <si>
    <t>14.13 Производство на горно облекло, без работно</t>
  </si>
  <si>
    <t>17.01.2020 г.</t>
  </si>
  <si>
    <t>Основната дейност на Туна Деним е производство на мъжки панталони от плат деним. Фирмата произвежда дънкови панталони за световноизвестната марка Levi’s работейки на ишлеме за фирма „Интерсоурс Текстил Ве Конф. Сан. Ве Тидж”, Турция.</t>
  </si>
  <si>
    <t>Устойчива пазарна конкурентоспособност на ТУНА ДЕНИМ ЕООД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</si>
</sst>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quot;г.&quot;;@"/>
    <numFmt numFmtId="165" formatCode="#,##0.00\ &quot;лв.&quot;"/>
  </numFmts>
  <fonts count="31"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
      <b/>
      <sz val="8"/>
      <name val="Arial"/>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7">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4"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5" fontId="1" fillId="0" borderId="0" xfId="37" applyNumberFormat="1" applyFont="1" applyFill="1" applyBorder="1" applyAlignment="1" applyProtection="1">
      <alignment horizontal="center" vertical="center" wrapText="1"/>
    </xf>
    <xf numFmtId="165" fontId="1" fillId="0" borderId="0" xfId="37" applyNumberFormat="1" applyFont="1" applyFill="1" applyBorder="1" applyAlignment="1" applyProtection="1">
      <alignment horizontal="center" vertical="center"/>
    </xf>
    <xf numFmtId="165" fontId="27" fillId="0" borderId="0" xfId="38" applyNumberFormat="1" applyFont="1" applyFill="1" applyBorder="1" applyAlignment="1" applyProtection="1">
      <alignment horizontal="center" vertical="center" wrapText="1"/>
    </xf>
    <xf numFmtId="165"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9" fontId="30" fillId="0" borderId="13"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8"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topLeftCell="A2" zoomScale="80" zoomScaleNormal="80" zoomScaleSheetLayoutView="70" workbookViewId="0">
      <pane ySplit="2" topLeftCell="A4" activePane="bottomLeft" state="frozen"/>
      <selection activeCell="A2" sqref="A2"/>
      <selection pane="bottomLeft" activeCell="M6" sqref="M6"/>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45" t="s">
        <v>16</v>
      </c>
      <c r="B1" s="46"/>
      <c r="C1" s="46"/>
      <c r="D1" s="46"/>
      <c r="E1" s="46"/>
      <c r="F1" s="46"/>
      <c r="G1" s="46"/>
      <c r="H1" s="46"/>
      <c r="I1" s="46"/>
      <c r="J1" s="46"/>
      <c r="K1" s="46"/>
      <c r="L1" s="46"/>
      <c r="M1" s="46"/>
      <c r="N1" s="46"/>
      <c r="O1" s="46"/>
      <c r="P1" s="46"/>
    </row>
    <row r="2" spans="1:17" ht="187.5" customHeight="1" x14ac:dyDescent="0.2">
      <c r="A2" s="45" t="s">
        <v>16</v>
      </c>
      <c r="B2" s="46"/>
      <c r="C2" s="46"/>
      <c r="D2" s="46"/>
      <c r="E2" s="46"/>
      <c r="F2" s="46"/>
      <c r="G2" s="46"/>
      <c r="H2" s="46"/>
      <c r="I2" s="46"/>
      <c r="J2" s="46"/>
      <c r="K2" s="46"/>
      <c r="L2" s="46"/>
      <c r="M2" s="46"/>
      <c r="N2" s="46"/>
      <c r="O2" s="46"/>
      <c r="P2" s="46"/>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51" customHeight="1" x14ac:dyDescent="0.2">
      <c r="A4" s="16" t="s">
        <v>18</v>
      </c>
      <c r="B4" s="16" t="s">
        <v>19</v>
      </c>
      <c r="C4" s="17">
        <v>108074904</v>
      </c>
      <c r="D4" s="18" t="s">
        <v>20</v>
      </c>
      <c r="E4" s="19">
        <v>43836</v>
      </c>
      <c r="F4" s="20" t="s">
        <v>21</v>
      </c>
      <c r="G4" s="28">
        <v>44292</v>
      </c>
      <c r="H4" s="21" t="s">
        <v>22</v>
      </c>
      <c r="I4" s="22" t="s">
        <v>23</v>
      </c>
      <c r="J4" s="23" t="s">
        <v>24</v>
      </c>
      <c r="K4" s="24" t="s">
        <v>17</v>
      </c>
      <c r="L4" s="25">
        <v>351099.21</v>
      </c>
      <c r="M4" s="25">
        <v>315216.88</v>
      </c>
      <c r="N4" s="26">
        <v>35882.33</v>
      </c>
      <c r="O4" s="27">
        <v>267934.34000000003</v>
      </c>
      <c r="P4" s="15">
        <f>Table1[[#This Row],[Размер на съфинансирането от Съюза (в лева) / Union co-financing (in BGN)]]/Table1[[#This Row],[Размер на БФП (в лева) / Amount of the grant (in BGN)]]</f>
        <v>0.84999997462064858</v>
      </c>
    </row>
    <row r="5" spans="1:17" s="8" customFormat="1" ht="51" customHeight="1" x14ac:dyDescent="0.2">
      <c r="A5" s="16" t="s">
        <v>25</v>
      </c>
      <c r="B5" s="16" t="s">
        <v>26</v>
      </c>
      <c r="C5" s="17">
        <v>200092506</v>
      </c>
      <c r="D5" s="18" t="s">
        <v>29</v>
      </c>
      <c r="E5" s="19">
        <v>43837</v>
      </c>
      <c r="F5" s="20" t="s">
        <v>30</v>
      </c>
      <c r="G5" s="28">
        <v>44384</v>
      </c>
      <c r="H5" s="21" t="s">
        <v>31</v>
      </c>
      <c r="I5" s="22" t="s">
        <v>28</v>
      </c>
      <c r="J5" s="23" t="s">
        <v>27</v>
      </c>
      <c r="K5" s="24" t="s">
        <v>17</v>
      </c>
      <c r="L5" s="25">
        <v>335832.31</v>
      </c>
      <c r="M5" s="25">
        <v>302249.08</v>
      </c>
      <c r="N5" s="26">
        <f>L5-M5</f>
        <v>33583.229999999981</v>
      </c>
      <c r="O5" s="27" t="s">
        <v>32</v>
      </c>
      <c r="P5" s="15">
        <v>0.85</v>
      </c>
    </row>
    <row r="6" spans="1:17" s="8" customFormat="1" ht="51" customHeight="1" x14ac:dyDescent="0.2">
      <c r="A6" s="16" t="s">
        <v>34</v>
      </c>
      <c r="B6" s="16" t="s">
        <v>33</v>
      </c>
      <c r="C6" s="17">
        <v>175395413</v>
      </c>
      <c r="D6" s="18" t="s">
        <v>39</v>
      </c>
      <c r="E6" s="19" t="s">
        <v>36</v>
      </c>
      <c r="F6" s="20" t="s">
        <v>38</v>
      </c>
      <c r="G6" s="28">
        <v>44206</v>
      </c>
      <c r="H6" s="21" t="s">
        <v>40</v>
      </c>
      <c r="I6" s="22" t="s">
        <v>37</v>
      </c>
      <c r="J6" s="23" t="s">
        <v>41</v>
      </c>
      <c r="K6" s="24" t="s">
        <v>17</v>
      </c>
      <c r="L6" s="25">
        <v>97408.11</v>
      </c>
      <c r="M6" s="25">
        <v>58444.87</v>
      </c>
      <c r="N6" s="26">
        <v>38963.24</v>
      </c>
      <c r="O6" s="27">
        <f>Table1[[#This Row],[Размер на БФП (в лева) / Amount of the grant (in BGN)]]*0.85</f>
        <v>49678.139499999997</v>
      </c>
      <c r="P6" s="44">
        <f>Table1[[#This Row],[Размер на съфинансирането от Съюза (в лева) / Union co-financing (in BGN)]]/Table1[[#This Row],[Размер на БФП (в лева) / Amount of the grant (in BGN)]]</f>
        <v>0.84999999999999987</v>
      </c>
    </row>
    <row r="7" spans="1:17" s="8" customFormat="1" ht="51" customHeight="1" x14ac:dyDescent="0.2">
      <c r="A7" s="16" t="s">
        <v>42</v>
      </c>
      <c r="B7" s="16" t="s">
        <v>35</v>
      </c>
      <c r="C7" s="17">
        <v>108039796</v>
      </c>
      <c r="D7" s="18" t="s">
        <v>47</v>
      </c>
      <c r="E7" s="19" t="s">
        <v>36</v>
      </c>
      <c r="F7" s="20" t="s">
        <v>46</v>
      </c>
      <c r="G7" s="28">
        <v>44265</v>
      </c>
      <c r="H7" s="21" t="s">
        <v>45</v>
      </c>
      <c r="I7" s="22" t="s">
        <v>43</v>
      </c>
      <c r="J7" s="23" t="s">
        <v>44</v>
      </c>
      <c r="K7" s="24" t="s">
        <v>17</v>
      </c>
      <c r="L7" s="25">
        <v>390767.58</v>
      </c>
      <c r="M7" s="25">
        <v>351690.82</v>
      </c>
      <c r="N7" s="26">
        <f>L7-M7</f>
        <v>39076.760000000009</v>
      </c>
      <c r="O7" s="27">
        <v>298937.2</v>
      </c>
      <c r="P7" s="44">
        <v>0.85</v>
      </c>
    </row>
    <row r="8" spans="1:17" s="8" customFormat="1" ht="63.75" x14ac:dyDescent="0.2">
      <c r="A8" s="16" t="s">
        <v>49</v>
      </c>
      <c r="B8" s="16" t="s">
        <v>48</v>
      </c>
      <c r="C8" s="17">
        <v>108683780</v>
      </c>
      <c r="D8" s="18" t="s">
        <v>51</v>
      </c>
      <c r="E8" s="19" t="s">
        <v>52</v>
      </c>
      <c r="F8" s="20" t="s">
        <v>46</v>
      </c>
      <c r="G8" s="28">
        <v>44272</v>
      </c>
      <c r="H8" s="21" t="s">
        <v>53</v>
      </c>
      <c r="I8" s="22" t="s">
        <v>54</v>
      </c>
      <c r="J8" s="23" t="s">
        <v>50</v>
      </c>
      <c r="K8" s="24" t="s">
        <v>17</v>
      </c>
      <c r="L8" s="25">
        <v>390253.31</v>
      </c>
      <c r="M8" s="25">
        <v>351227.98</v>
      </c>
      <c r="N8" s="26">
        <v>39025.33</v>
      </c>
      <c r="O8" s="27">
        <v>298543.77</v>
      </c>
      <c r="P8" s="15">
        <v>0.85</v>
      </c>
    </row>
    <row r="9" spans="1:17" s="8" customFormat="1" ht="15" x14ac:dyDescent="0.2">
      <c r="A9" s="30"/>
      <c r="B9" s="30"/>
      <c r="C9" s="31"/>
      <c r="D9" s="32"/>
      <c r="E9" s="33"/>
      <c r="F9" s="34"/>
      <c r="G9" s="35"/>
      <c r="H9" s="36"/>
      <c r="I9" s="29"/>
      <c r="J9" s="37"/>
      <c r="K9" s="38"/>
      <c r="L9" s="39"/>
      <c r="M9" s="40"/>
      <c r="N9" s="41"/>
      <c r="O9" s="42"/>
      <c r="P9" s="43"/>
    </row>
    <row r="10" spans="1:17" x14ac:dyDescent="0.2">
      <c r="A10" s="11"/>
      <c r="D10" s="11"/>
      <c r="E10" s="11"/>
      <c r="F10" s="11"/>
      <c r="G10" s="13"/>
      <c r="H10" s="11"/>
      <c r="I10" s="11"/>
      <c r="J10" s="11"/>
      <c r="K10" s="5"/>
      <c r="Q10" s="11"/>
    </row>
    <row r="11" spans="1:17" x14ac:dyDescent="0.2">
      <c r="A11" s="11"/>
      <c r="D11" s="11"/>
      <c r="E11" s="11"/>
      <c r="F11" s="11"/>
      <c r="I11" s="11"/>
      <c r="J11" s="11"/>
      <c r="K11" s="5"/>
      <c r="Q11" s="11"/>
    </row>
    <row r="12" spans="1:17" x14ac:dyDescent="0.2">
      <c r="A12" s="11"/>
      <c r="D12" s="11"/>
      <c r="E12" s="11"/>
      <c r="F12" s="11"/>
      <c r="I12" s="11"/>
      <c r="J12" s="11"/>
      <c r="K12" s="5"/>
      <c r="Q12" s="11"/>
    </row>
    <row r="13" spans="1:17" x14ac:dyDescent="0.2">
      <c r="I13" s="11"/>
      <c r="J13" s="11"/>
      <c r="K13" s="5"/>
      <c r="Q13" s="11"/>
    </row>
    <row r="14" spans="1:17" x14ac:dyDescent="0.2">
      <c r="I14" s="11"/>
      <c r="J14" s="11"/>
      <c r="K14" s="5"/>
      <c r="Q14"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2020-01-30T08:46:15Z</dcterms:modified>
</cp:coreProperties>
</file>