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nedyalkova\Desktop\2.048\"/>
    </mc:Choice>
  </mc:AlternateContent>
  <bookViews>
    <workbookView xWindow="0" yWindow="600" windowWidth="20490" windowHeight="7155"/>
  </bookViews>
  <sheets>
    <sheet name="Sheet1" sheetId="1" r:id="rId1"/>
  </sheets>
  <definedNames>
    <definedName name="_xlnm.Print_Area" localSheetId="0">Sheet1!$A$1:$P$6</definedName>
  </definedNames>
  <calcPr calcId="162913"/>
</workbook>
</file>

<file path=xl/calcChain.xml><?xml version="1.0" encoding="utf-8"?>
<calcChain xmlns="http://schemas.openxmlformats.org/spreadsheetml/2006/main">
  <c r="N7" i="1" l="1"/>
  <c r="O7" i="1"/>
  <c r="P7" i="1" s="1"/>
  <c r="N6" i="1"/>
  <c r="P6" i="1" l="1"/>
</calcChain>
</file>

<file path=xl/sharedStrings.xml><?xml version="1.0" encoding="utf-8"?>
<sst xmlns="http://schemas.openxmlformats.org/spreadsheetml/2006/main" count="57" uniqueCount="49">
  <si>
    <t xml:space="preserve"> Номер на проектното досие / Reference number of project proposal</t>
  </si>
  <si>
    <t>Бенефициер /
Beneficiary</t>
  </si>
  <si>
    <t>Единен идентификационен код / UIC</t>
  </si>
  <si>
    <t>Отраслова принадлежност КИД / Economic activity code</t>
  </si>
  <si>
    <t>Обобщение на операцията / 
Summary of the operation</t>
  </si>
  <si>
    <t>Място на изпълнение / Place of implementation</t>
  </si>
  <si>
    <t>Размер на БФП (в лева) / Amount of the grant (in BGN)</t>
  </si>
  <si>
    <t>Размер на съфинансирането от бенефициера (в лева) / Amount of contribution by the beneficiary (in BGN)</t>
  </si>
  <si>
    <t>Дата на сключване на договора / 
Operation start date</t>
  </si>
  <si>
    <t>Продължителност на изпълнение (в месеци) / 
Period of implementation (months)</t>
  </si>
  <si>
    <t>Дата на планирано приключване на изпълнението / 
Expected date of completion</t>
  </si>
  <si>
    <t xml:space="preserve">Наименование на проекта /
Name of operation </t>
  </si>
  <si>
    <t>Общ размер на допустимите разходи (в лева) /Total eligible expenditure (in BGN)</t>
  </si>
  <si>
    <t>Област на интервенция / 
Category of intervention</t>
  </si>
  <si>
    <t>Размер на съфинансирането от Съюза (в лева) / Union co-financing (in BGN)</t>
  </si>
  <si>
    <t>Процент на съфинансиране от Съюза /Union co-financing rate</t>
  </si>
  <si>
    <t>Списък на операциите съгласно т.1 от Приложение XII  от РЕГЛАМЕНТ (ЕС) № 1303/2013 НА ЕВРОПЕЙСКИЯ ПАРЛАМЕНТ И НА СЪВЕТА
от 17 декември 2013 година за определяне на общоприложими разпоредби за Европейския фонд за регионално развитие,
Европейския социален фонд, Кохезионния фонд, Европейския земеделски фонд за развитие на
селските райони и Европейския фонд за морско дело и рибарство и за определяне на общи
разпоредби за Европейския фонд за регионално развитие, Европейския социален фонд,
Кохезионния фонд и Европейския фонд за морско дело и рибарство, и за отмяна на Регламент
(ЕО) № 1083/2006 на Съвета 
List of operations under point 1 of Annex XII of Regulation (EU) No 1303/2013 of the European Parliament and of the Council of 17 December 2013
 laying down common provisions on the European Regional Development Fund, the European Social Fund, the Cohesion Fund, the European Agricultural Fund for Rural Development 
and the European Maritime and Fisheries Fund and laying down general provisions on the European Regional Development Fund, the European Social Fund, 
the Cohesion Fund and the European Maritime and Fisheries Fund and repealing Council Regulation (EC) No 1083/2006</t>
  </si>
  <si>
    <t>097 Инициативи за водено от общностите местно развитие в градски и селски райони</t>
  </si>
  <si>
    <t>12</t>
  </si>
  <si>
    <t>17.12.2020 г.</t>
  </si>
  <si>
    <t>16.12.2021 г.</t>
  </si>
  <si>
    <t>BG16RFOP002-2.051-0001</t>
  </si>
  <si>
    <t>BG16RFOP002-2.051-0002</t>
  </si>
  <si>
    <t>МАТРАЦИ ХЕГРА ООД</t>
  </si>
  <si>
    <t>BG16RFOP002-2.051-0004</t>
  </si>
  <si>
    <t>Подобряване на производствения капацитет на МАТРАЦИ ХЕГРА ООД чрез закупуване на двуиглова прошивна машина с непрекъснато действие и рязане на прошития плат</t>
  </si>
  <si>
    <t xml:space="preserve">с.Хаджидимитрово (общ.Тунджа)
</t>
  </si>
  <si>
    <t>„Матраци Хегра” ООД e предприятие, специализирано в производство на матраци, тапицирани легла и спални, хотелски легла. От няколко години е стартирало и производство на нов за фирмата продукт - легла тип „Боксспринг бед“ , които основно са предназначени за експорт.
Тъй като фирмата не е оборудвана със съвременни високопроизводителни машини , които да произвеждат някои от детайлите, не могат да бъдат произвеждани готови изделия, които да са на по-високо технологично ниво и в по-големи количества. Това намалява и конкурентоспособността на предприятието в сектора. Налага се да бъдат закупувани необходимите детайли от други производители. С реализиране на настоящия проект и закупуването на двуиглова прошивна машина с непрекъснато действие и рязане на прошития плат предприятието ще може само да произвежда тези детайли. По този начин значително ще намали цената им, а също така и ще отпадне и необходимостта от презапасяване с детайли. Това ще доведе до оптимизиране на себестойността на продукцията , а от там и до разширяване на пазарния дял на „Матраци Хегра” ООД в сектора.
Изпълнението на проекта ще доведе до подобряване на конкурентоспособността на Матраци Хегра” ООД– чрез внедрени нови високопроизводителни производствени мощности, подобряване на производствения процес, постигане на по-висока производителност, намаляване на производствените разходи, оптимизиране на производствената верига и засилване на експортния потенциал на предприятието.</t>
  </si>
  <si>
    <t>31.03 Производство на матраци и дюшеци</t>
  </si>
  <si>
    <t>ТЕМПО М ООД</t>
  </si>
  <si>
    <t>Подобряване на производствения капацитет в "ТЕМПО М" ООД</t>
  </si>
  <si>
    <t>с.Могила (общ.Тунджа)</t>
  </si>
  <si>
    <t>10.71 Производство на хляб, хлебни и пресни сладкарски изделия</t>
  </si>
  <si>
    <t>17.12.2021 г.</t>
  </si>
  <si>
    <t>„ТЕМПО М” ООД е дружество със 100% частен капитал . Основната дейност на фирмата е свързана с производството на сладкарски изделия. "ТЕМПО М" ООД е едно от бързоразвиващите се предприятия на територията на МИГ-Тунджа , като стремежът на ръководството му е и в бъдеще да задоволява нуждите и да отговаря на високите изисквания на своите клиенти и крайни потребители , предлагайки европейско качество и богат асортимент от сладкарски изделия. В предприятието е въведен международно признатия стандарт за безопасност на храните FSSC 22000. Преобладаващата част от продукцията се реализира на вътрешния пазар</t>
  </si>
  <si>
    <t>ЕТ "Ангел Костадинов - Василка Костадинова"</t>
  </si>
  <si>
    <t>Подобряване на производствения капацитет в предприятието на ЕТ "Ангел Костадинов-Василка Костадинова"</t>
  </si>
  <si>
    <t>с.Кабиле</t>
  </si>
  <si>
    <t>Предприятието на едноличния търговец „Ангел Костадинов-Василка Костадинова” е с основен предмет на дейност производство на сладкарски изделия, което осъществява в производствения си цех в с. Кабиле, община Тунджа. ЕТ „Ангел Костадинов-Василка Костадинова” е едно от динамично развиващите се предприятия на територията на МИГ-Тунджа , ориентирано към производството на богат асортимент от сладкарски изделия с високо качество и конкурентни цени. Пазарната ориентация на предприятието е насочена изключително към продажби на вътрешния пазар. Правени са неуспешни опити за излизане на международни пазари. Усилията на мениджмънта са насочени към утвърждаване на съществуващите и завоюването на нови пазарни позиции на българския пазар.
Към настоящия момент сладкарския цех на ЕТ „Ангел Костадинов-Василка Костадинова” произвежда и предлага на пазара широка продуктова гама сладкарски изделия в четири основни асортиментни групи: пандишпанови изделия, сухи пасти, дребни сладки и целувки и хлебни изделия ( козунаци, кифли).
Проектното предложение включва производствени инвестиции за закупуването на съвременни високопроизводителни и енергоспестяващи машини за производство на сладкарски и хлебни изделия в съответствие с приложената техническа спецификация , което ще позволи увеличаване на обема на производството и подобряване на качеството на произвежданата продукция.
Изпълнението на проекта ще доведе до повишаване на производствения капацитет и конкурентоспособността на предприятието на ЕТ „Ангел Костадинов-Василка Костадинова” подобряване на производствения процес, постигане на по-висока производителност, намаляване на производствените разходи и оптимизиране на производствената верига.</t>
  </si>
  <si>
    <t>30.12.2020 г.</t>
  </si>
  <si>
    <t>МИХАЛ - МИХАИЛ МИХАЛЕВ ЕТ</t>
  </si>
  <si>
    <t>BG16RFOP002-2.035-0005</t>
  </si>
  <si>
    <t>Повишаване конкурентоспособността на ЕТ "Михал - Михаил Михалев" - гр. Поморие чрез инвестиции в местната икономика</t>
  </si>
  <si>
    <t>гр.Поморие</t>
  </si>
  <si>
    <t>31.09 Производство на други мебели</t>
  </si>
  <si>
    <t>Настоящият проект предвижда извършване на инвестиция в съвременно оборудване водещо до въвеждане на технологични решения за подобряване на ресурсната ефективност и ефикасност в производствения процес и създаване на среда за устойчиво развитие на ЕТ „Михал - Михаил Михалев" като предпоставки за трайно повишаване на конкурентоспособността му. За реализиране на тази си цел дружеството предвижда да закупи два вида кантиращи машини - автоматична и с ръчно подаване, с които да оптимизира произвидствения процес в предприятието, като допринесе за подобряване качеството на произвежданата продукция и ресурсната си ефективност в дългосрочен период. Планираното оборудване е модерно, високотехнологично и иновативно за предприятието, което ще допринесе за оказване на положително въздействие върху околната среда.</t>
  </si>
  <si>
    <t>15</t>
  </si>
  <si>
    <t>30.12.2021 г.</t>
  </si>
  <si>
    <t>30.03.2022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</si>
</sst>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m\.yyyy\ &quot;г.&quot;;@"/>
    <numFmt numFmtId="165" formatCode="#,##0.00\ &quot;лв.&quot;"/>
  </numFmts>
  <fonts count="29" x14ac:knownFonts="1">
    <font>
      <sz val="10"/>
      <name val="Arial"/>
      <charset val="204"/>
    </font>
    <font>
      <sz val="10"/>
      <name val="Arial"/>
      <family val="2"/>
      <charset val="204"/>
    </font>
    <font>
      <sz val="8"/>
      <color indexed="8"/>
      <name val="Arial"/>
      <family val="2"/>
      <charset val="204"/>
    </font>
    <font>
      <sz val="8"/>
      <name val="Arial"/>
      <family val="2"/>
      <charset val="204"/>
    </font>
    <font>
      <sz val="11"/>
      <color indexed="8"/>
      <name val="Calibri"/>
      <family val="2"/>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1"/>
      <color indexed="63"/>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8"/>
      <name val="Arial"/>
      <family val="2"/>
      <charset val="204"/>
    </font>
    <font>
      <b/>
      <sz val="9"/>
      <color indexed="8"/>
      <name val="Arial"/>
      <family val="2"/>
      <charset val="204"/>
    </font>
    <font>
      <sz val="11"/>
      <color rgb="FF000000"/>
      <name val="Calibri"/>
      <family val="2"/>
    </font>
    <font>
      <b/>
      <sz val="8"/>
      <color indexed="8"/>
      <name val="Arial"/>
      <family val="2"/>
      <charset val="204"/>
    </font>
    <font>
      <sz val="10"/>
      <color indexed="8"/>
      <name val="Arial"/>
      <family val="2"/>
      <charset val="204"/>
    </font>
    <font>
      <b/>
      <sz val="12"/>
      <color indexed="8"/>
      <name val="Arial"/>
      <family val="2"/>
      <charset val="204"/>
    </font>
    <font>
      <sz val="10"/>
      <color theme="1"/>
      <name val="Arial"/>
      <family val="2"/>
      <charset val="204"/>
    </font>
    <font>
      <sz val="10"/>
      <color rgb="FF000000"/>
      <name val="Arial"/>
      <family val="2"/>
      <charset val="204"/>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s>
  <borders count="1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s>
  <cellStyleXfs count="48">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8" fillId="21" borderId="2" applyNumberFormat="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3" fillId="0" borderId="0" applyBorder="0"/>
    <xf numFmtId="0" fontId="23" fillId="0" borderId="0" applyBorder="0"/>
    <xf numFmtId="0" fontId="23" fillId="0" borderId="0" applyBorder="0"/>
    <xf numFmtId="0" fontId="1" fillId="23" borderId="7" applyNumberFormat="0" applyFont="0" applyAlignment="0" applyProtection="0"/>
    <xf numFmtId="0" fontId="17" fillId="20" borderId="8" applyNumberForma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23" fillId="0" borderId="0" applyBorder="0"/>
    <xf numFmtId="0" fontId="23" fillId="0" borderId="0" applyBorder="0"/>
    <xf numFmtId="0" fontId="1" fillId="0" borderId="0"/>
  </cellStyleXfs>
  <cellXfs count="31">
    <xf numFmtId="0" fontId="0" fillId="0" borderId="0" xfId="0"/>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0" xfId="0" applyFont="1" applyFill="1" applyBorder="1" applyAlignment="1">
      <alignment horizontal="center" vertical="center"/>
    </xf>
    <xf numFmtId="49" fontId="3" fillId="0" borderId="0" xfId="0" applyNumberFormat="1" applyFont="1" applyFill="1" applyBorder="1" applyAlignment="1">
      <alignment horizontal="center" vertical="center"/>
    </xf>
    <xf numFmtId="0" fontId="2" fillId="0" borderId="0" xfId="0" applyFont="1" applyBorder="1" applyAlignment="1">
      <alignment horizontal="center" vertical="center" wrapText="1"/>
    </xf>
    <xf numFmtId="0" fontId="22" fillId="0" borderId="10"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 fillId="0" borderId="0" xfId="0" applyFont="1" applyFill="1" applyAlignment="1">
      <alignment horizontal="center" vertical="center" wrapText="1"/>
    </xf>
    <xf numFmtId="49" fontId="22" fillId="0" borderId="10" xfId="0" applyNumberFormat="1" applyFont="1" applyFill="1" applyBorder="1" applyAlignment="1">
      <alignment horizontal="center" vertical="center" wrapText="1"/>
    </xf>
    <xf numFmtId="49" fontId="2" fillId="0" borderId="0" xfId="0" applyNumberFormat="1" applyFont="1" applyAlignment="1">
      <alignment horizontal="center" vertical="center"/>
    </xf>
    <xf numFmtId="0" fontId="2" fillId="0" borderId="0" xfId="0" applyFont="1" applyBorder="1" applyAlignment="1">
      <alignment horizontal="center" vertical="center"/>
    </xf>
    <xf numFmtId="0" fontId="24" fillId="0" borderId="10" xfId="0" applyFont="1" applyFill="1" applyBorder="1" applyAlignment="1">
      <alignment horizontal="center" vertical="center" wrapText="1"/>
    </xf>
    <xf numFmtId="49" fontId="2" fillId="0" borderId="0" xfId="0" applyNumberFormat="1" applyFont="1" applyBorder="1" applyAlignment="1">
      <alignment horizontal="center" vertical="center"/>
    </xf>
    <xf numFmtId="0" fontId="22" fillId="0" borderId="11" xfId="0" applyFont="1" applyFill="1" applyBorder="1" applyAlignment="1">
      <alignment horizontal="center" vertical="center" wrapText="1"/>
    </xf>
    <xf numFmtId="9" fontId="1" fillId="0" borderId="13" xfId="0" applyNumberFormat="1" applyFont="1" applyFill="1" applyBorder="1" applyAlignment="1">
      <alignment horizontal="center" vertical="center" wrapText="1"/>
    </xf>
    <xf numFmtId="49" fontId="28" fillId="0" borderId="11" xfId="39" applyNumberFormat="1" applyFont="1" applyFill="1" applyBorder="1" applyAlignment="1" applyProtection="1">
      <alignment horizontal="center" vertical="center" wrapText="1"/>
    </xf>
    <xf numFmtId="0" fontId="1" fillId="0" borderId="11" xfId="46" applyNumberFormat="1" applyFont="1" applyFill="1" applyBorder="1" applyAlignment="1" applyProtection="1">
      <alignment horizontal="center" vertical="center"/>
    </xf>
    <xf numFmtId="0" fontId="25" fillId="0" borderId="11" xfId="0" applyNumberFormat="1" applyFont="1" applyFill="1" applyBorder="1" applyAlignment="1" applyProtection="1">
      <alignment horizontal="center" vertical="center" wrapText="1"/>
    </xf>
    <xf numFmtId="164" fontId="25" fillId="0" borderId="11" xfId="38" applyNumberFormat="1" applyFont="1" applyFill="1" applyBorder="1" applyAlignment="1">
      <alignment horizontal="center" vertical="center" wrapText="1"/>
    </xf>
    <xf numFmtId="49" fontId="28" fillId="0" borderId="11" xfId="45" applyNumberFormat="1" applyFont="1" applyFill="1" applyBorder="1" applyAlignment="1" applyProtection="1">
      <alignment horizontal="center" vertical="center" wrapText="1"/>
    </xf>
    <xf numFmtId="0" fontId="25" fillId="0" borderId="11" xfId="0" applyFont="1" applyFill="1" applyBorder="1" applyAlignment="1">
      <alignment horizontal="center" vertical="center" wrapText="1"/>
    </xf>
    <xf numFmtId="49" fontId="28" fillId="0" borderId="11" xfId="0" applyNumberFormat="1" applyFont="1" applyFill="1" applyBorder="1" applyAlignment="1" applyProtection="1">
      <alignment horizontal="center" vertical="center" wrapText="1"/>
    </xf>
    <xf numFmtId="0" fontId="25" fillId="0" borderId="11" xfId="46" applyNumberFormat="1" applyFont="1" applyFill="1" applyBorder="1" applyAlignment="1" applyProtection="1">
      <alignment horizontal="center" vertical="center" wrapText="1"/>
    </xf>
    <xf numFmtId="0" fontId="25" fillId="24" borderId="11" xfId="0" applyFont="1" applyFill="1" applyBorder="1" applyAlignment="1">
      <alignment horizontal="center" vertical="center" wrapText="1"/>
    </xf>
    <xf numFmtId="165" fontId="1" fillId="0" borderId="11" xfId="37" applyNumberFormat="1" applyFont="1" applyFill="1" applyBorder="1" applyAlignment="1" applyProtection="1">
      <alignment horizontal="center" vertical="center"/>
    </xf>
    <xf numFmtId="165" fontId="27" fillId="0" borderId="11" xfId="38" applyNumberFormat="1" applyFont="1" applyFill="1" applyBorder="1" applyAlignment="1" applyProtection="1">
      <alignment horizontal="center" vertical="center" wrapText="1"/>
    </xf>
    <xf numFmtId="165" fontId="28" fillId="0" borderId="11" xfId="0" applyNumberFormat="1" applyFont="1" applyFill="1" applyBorder="1" applyAlignment="1" applyProtection="1">
      <alignment vertical="center" wrapText="1"/>
    </xf>
    <xf numFmtId="14" fontId="25" fillId="0" borderId="11" xfId="0" applyNumberFormat="1" applyFont="1" applyFill="1" applyBorder="1" applyAlignment="1">
      <alignment horizontal="center" vertical="center" wrapText="1"/>
    </xf>
    <xf numFmtId="0" fontId="26" fillId="0" borderId="0" xfId="0" applyFont="1" applyAlignment="1">
      <alignment horizontal="center" vertical="center" wrapText="1"/>
    </xf>
    <xf numFmtId="0" fontId="26" fillId="0" borderId="0" xfId="0" applyFont="1" applyAlignment="1">
      <alignment horizontal="center" vertical="center"/>
    </xf>
  </cellXfs>
  <cellStyles count="4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45"/>
    <cellStyle name="Normal 2 2" xfId="46"/>
    <cellStyle name="Normal 3" xfId="37"/>
    <cellStyle name="Normal 4" xfId="38"/>
    <cellStyle name="Normal 5" xfId="39"/>
    <cellStyle name="Normal 7" xfId="47"/>
    <cellStyle name="Note" xfId="40" builtinId="10" customBuiltin="1"/>
    <cellStyle name="Output" xfId="41" builtinId="21" customBuiltin="1"/>
    <cellStyle name="Title" xfId="42" builtinId="15" customBuiltin="1"/>
    <cellStyle name="Total" xfId="43" builtinId="25" customBuiltin="1"/>
    <cellStyle name="Warning Text" xfId="44" builtinId="11" customBuiltin="1"/>
  </cellStyles>
  <dxfs count="21">
    <dxf>
      <font>
        <b/>
        <i val="0"/>
        <strike val="0"/>
        <condense val="0"/>
        <extend val="0"/>
        <outline val="0"/>
        <shadow val="0"/>
        <u val="none"/>
        <vertAlign val="baseline"/>
        <sz val="8"/>
        <color auto="1"/>
        <name val="Arial"/>
        <scheme val="none"/>
      </font>
      <numFmt numFmtId="13" formatCode="0%"/>
      <fill>
        <patternFill patternType="none">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border>
    </dxf>
    <dxf>
      <font>
        <b/>
        <i val="0"/>
        <strike val="0"/>
        <condense val="0"/>
        <extend val="0"/>
        <outline val="0"/>
        <shadow val="0"/>
        <u val="none"/>
        <vertAlign val="baseline"/>
        <sz val="8"/>
        <color rgb="FF000000"/>
        <name val="Arial"/>
        <scheme val="none"/>
      </font>
      <numFmt numFmtId="165" formatCode="#,##0.00\ &quot;лв.&quot;"/>
      <fill>
        <patternFill patternType="none">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theme="1"/>
        <name val="Verdana"/>
        <scheme val="none"/>
      </font>
      <numFmt numFmtId="4" formatCode="#,##0.00"/>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auto="1"/>
        <name val="Verdana"/>
        <scheme val="none"/>
      </font>
      <numFmt numFmtId="167" formatCode="#,##0.00\ _л_в"/>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auto="1"/>
        <name val="Verdana"/>
        <scheme val="none"/>
      </font>
      <numFmt numFmtId="167" formatCode="#,##0.00\ _л_в"/>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indexed="8"/>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indexed="8"/>
        <name val="Arial"/>
        <scheme val="none"/>
      </font>
      <numFmt numFmtId="0" formatCode="General"/>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rgb="FF000000"/>
        <name val="Verdana"/>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indexed="8"/>
        <name val="Arial"/>
        <scheme val="none"/>
      </font>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indexed="8"/>
        <name val="Arial"/>
        <scheme val="none"/>
      </font>
      <numFmt numFmtId="166" formatCode="mmm/yyyy"/>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rgb="FF000000"/>
        <name val="Verdana"/>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indexed="8"/>
        <name val="Arial"/>
        <scheme val="none"/>
      </font>
      <numFmt numFmtId="164" formatCode="d\.m\.yyyy\ &quot;г.&quot;;@"/>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indexed="8"/>
        <name val="Arial"/>
        <scheme val="none"/>
      </font>
      <numFmt numFmtId="0" formatCode="General"/>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auto="1"/>
        <name val="Arial"/>
        <scheme val="none"/>
      </font>
      <numFmt numFmtId="0" formatCode="General"/>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rgb="FF000000"/>
        <name val="Verdana"/>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rgb="FF000000"/>
        <name val="Verdana"/>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auto="1"/>
        <name val="Arial"/>
        <scheme val="none"/>
      </font>
      <fill>
        <patternFill patternType="none">
          <fgColor indexed="64"/>
          <bgColor theme="0"/>
        </patternFill>
      </fill>
      <alignment horizontal="center" vertical="center" textRotation="0" wrapText="1" indent="0" justifyLastLine="0" shrinkToFit="0" readingOrder="0"/>
    </dxf>
    <dxf>
      <border>
        <bottom style="thin">
          <color indexed="64"/>
        </bottom>
      </border>
    </dxf>
    <dxf>
      <font>
        <b/>
        <i val="0"/>
        <strike val="0"/>
        <condense val="0"/>
        <extend val="0"/>
        <outline val="0"/>
        <shadow val="0"/>
        <u val="none"/>
        <vertAlign val="baseline"/>
        <sz val="9"/>
        <color indexed="8"/>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le1" displayName="Table1" ref="A3:P7" totalsRowShown="0" headerRowDxfId="20" dataDxfId="18" headerRowBorderDxfId="19" tableBorderDxfId="17" totalsRowBorderDxfId="16">
  <tableColumns count="16">
    <tableColumn id="1" name=" Номер на проектното досие / Reference number of project proposal" dataDxfId="15" dataCellStyle="Normal 5"/>
    <tableColumn id="2" name="Бенефициер /_x000a_Beneficiary" dataDxfId="14" dataCellStyle="Normal 5"/>
    <tableColumn id="3" name="Единен идентификационен код / UIC" dataDxfId="13"/>
    <tableColumn id="4" name="Отраслова принадлежност КИД / Economic activity code" dataDxfId="12"/>
    <tableColumn id="5" name="Дата на сключване на договора / _x000a_Operation start date" dataDxfId="11"/>
    <tableColumn id="6" name="Продължителност на изпълнение (в месеци) / _x000a_Period of implementation (months)" dataDxfId="10" dataCellStyle="Normal 2"/>
    <tableColumn id="7" name="Дата на планирано приключване на изпълнението / _x000a_Expected date of completion" dataDxfId="9">
      <calculatedColumnFormula>E4+(F4*31)</calculatedColumnFormula>
    </tableColumn>
    <tableColumn id="8" name="Обобщение на операцията / _x000a_Summary of the operation" dataDxfId="8"/>
    <tableColumn id="9" name="Наименование на проекта /_x000a_Name of operation " dataDxfId="7"/>
    <tableColumn id="10" name="Място на изпълнение / Place of implementation" dataDxfId="6"/>
    <tableColumn id="11" name="Област на интервенция / _x000a_Category of intervention" dataDxfId="5"/>
    <tableColumn id="12" name="Общ размер на допустимите разходи (в лева) /Total eligible expenditure (in BGN)" dataDxfId="4"/>
    <tableColumn id="13" name="Размер на БФП (в лева) / Amount of the grant (in BGN)" dataDxfId="3"/>
    <tableColumn id="16" name="Размер на съфинансирането от бенефициера (в лева) / Amount of contribution by the beneficiary (in BGN)" dataDxfId="2" dataCellStyle="Normal 4">
      <calculatedColumnFormula>L4-M4</calculatedColumnFormula>
    </tableColumn>
    <tableColumn id="15" name="Размер на съфинансирането от Съюза (в лева) / Union co-financing (in BGN)" dataDxfId="1">
      <calculatedColumnFormula>Table1[[#This Row],[Размер на БФП (в лева) / Amount of the grant (in BGN)]]*0.85</calculatedColumnFormula>
    </tableColumn>
    <tableColumn id="14" name="Процент на съфинансиране от Съюза /Union co-financing rate" dataDxfId="0">
      <calculatedColumnFormula>Table1[[#This Row],[Размер на съфинансирането от Съюза (в лева) / Union co-financing (in BGN)]]/Table1[[#This Row],[Размер на БФП (в лева) / Amount of the grant (in BGN)]]</calculatedColumnFormula>
    </tableColumn>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4"/>
  <sheetViews>
    <sheetView tabSelected="1" topLeftCell="A2" zoomScale="80" zoomScaleNormal="80" zoomScaleSheetLayoutView="70" workbookViewId="0">
      <pane ySplit="2" topLeftCell="A4" activePane="bottomLeft" state="frozen"/>
      <selection activeCell="A2" sqref="A2"/>
      <selection pane="bottomLeft" activeCell="M4" sqref="M4:M6"/>
    </sheetView>
  </sheetViews>
  <sheetFormatPr defaultRowHeight="11.25" x14ac:dyDescent="0.2"/>
  <cols>
    <col min="1" max="1" width="20.42578125" style="2" customWidth="1"/>
    <col min="2" max="2" width="14.42578125" style="3" customWidth="1"/>
    <col min="3" max="3" width="13.5703125" style="4" customWidth="1"/>
    <col min="4" max="4" width="18.42578125" style="2" customWidth="1"/>
    <col min="5" max="5" width="16.28515625" style="2" customWidth="1"/>
    <col min="6" max="6" width="17" style="2" customWidth="1"/>
    <col min="7" max="7" width="19" style="10" customWidth="1"/>
    <col min="8" max="8" width="55.140625" style="2" customWidth="1"/>
    <col min="9" max="9" width="26.28515625" style="2" customWidth="1"/>
    <col min="10" max="10" width="16.7109375" style="2" customWidth="1"/>
    <col min="11" max="11" width="22.7109375" style="1" customWidth="1"/>
    <col min="12" max="12" width="18.28515625" style="4" customWidth="1"/>
    <col min="13" max="13" width="18.85546875" style="4" customWidth="1"/>
    <col min="14" max="15" width="18.28515625" style="4" customWidth="1"/>
    <col min="16" max="16" width="18.7109375" style="4" customWidth="1"/>
    <col min="17" max="16384" width="9.140625" style="2"/>
  </cols>
  <sheetData>
    <row r="1" spans="1:17" ht="253.5" customHeight="1" x14ac:dyDescent="0.2">
      <c r="A1" s="29" t="s">
        <v>16</v>
      </c>
      <c r="B1" s="30"/>
      <c r="C1" s="30"/>
      <c r="D1" s="30"/>
      <c r="E1" s="30"/>
      <c r="F1" s="30"/>
      <c r="G1" s="30"/>
      <c r="H1" s="30"/>
      <c r="I1" s="30"/>
      <c r="J1" s="30"/>
      <c r="K1" s="30"/>
      <c r="L1" s="30"/>
      <c r="M1" s="30"/>
      <c r="N1" s="30"/>
      <c r="O1" s="30"/>
      <c r="P1" s="30"/>
    </row>
    <row r="2" spans="1:17" ht="187.5" customHeight="1" x14ac:dyDescent="0.2">
      <c r="A2" s="29" t="s">
        <v>16</v>
      </c>
      <c r="B2" s="30"/>
      <c r="C2" s="30"/>
      <c r="D2" s="30"/>
      <c r="E2" s="30"/>
      <c r="F2" s="30"/>
      <c r="G2" s="30"/>
      <c r="H2" s="30"/>
      <c r="I2" s="30"/>
      <c r="J2" s="30"/>
      <c r="K2" s="30"/>
      <c r="L2" s="30"/>
      <c r="M2" s="30"/>
      <c r="N2" s="30"/>
      <c r="O2" s="30"/>
      <c r="P2" s="30"/>
    </row>
    <row r="3" spans="1:17" s="8" customFormat="1" ht="73.5" customHeight="1" x14ac:dyDescent="0.2">
      <c r="A3" s="14" t="s">
        <v>0</v>
      </c>
      <c r="B3" s="6" t="s">
        <v>1</v>
      </c>
      <c r="C3" s="6" t="s">
        <v>2</v>
      </c>
      <c r="D3" s="6" t="s">
        <v>3</v>
      </c>
      <c r="E3" s="6" t="s">
        <v>8</v>
      </c>
      <c r="F3" s="12" t="s">
        <v>9</v>
      </c>
      <c r="G3" s="9" t="s">
        <v>10</v>
      </c>
      <c r="H3" s="6" t="s">
        <v>4</v>
      </c>
      <c r="I3" s="6" t="s">
        <v>11</v>
      </c>
      <c r="J3" s="6" t="s">
        <v>5</v>
      </c>
      <c r="K3" s="6" t="s">
        <v>13</v>
      </c>
      <c r="L3" s="6" t="s">
        <v>12</v>
      </c>
      <c r="M3" s="6" t="s">
        <v>6</v>
      </c>
      <c r="N3" s="7" t="s">
        <v>7</v>
      </c>
      <c r="O3" s="7" t="s">
        <v>14</v>
      </c>
      <c r="P3" s="7" t="s">
        <v>15</v>
      </c>
    </row>
    <row r="4" spans="1:17" s="8" customFormat="1" ht="51" customHeight="1" x14ac:dyDescent="0.2">
      <c r="A4" s="16" t="s">
        <v>21</v>
      </c>
      <c r="B4" s="16" t="s">
        <v>23</v>
      </c>
      <c r="C4" s="17">
        <v>202688241</v>
      </c>
      <c r="D4" s="18" t="s">
        <v>28</v>
      </c>
      <c r="E4" s="19">
        <v>44181</v>
      </c>
      <c r="F4" s="20" t="s">
        <v>18</v>
      </c>
      <c r="G4" s="28" t="s">
        <v>20</v>
      </c>
      <c r="H4" s="21" t="s">
        <v>27</v>
      </c>
      <c r="I4" s="22" t="s">
        <v>25</v>
      </c>
      <c r="J4" s="23" t="s">
        <v>26</v>
      </c>
      <c r="K4" s="24" t="s">
        <v>17</v>
      </c>
      <c r="L4" s="25">
        <v>290245</v>
      </c>
      <c r="M4" s="25">
        <v>261220.5</v>
      </c>
      <c r="N4" s="26">
        <v>29024.5</v>
      </c>
      <c r="O4" s="27">
        <v>222037.42</v>
      </c>
      <c r="P4" s="15">
        <v>0.85</v>
      </c>
    </row>
    <row r="5" spans="1:17" s="8" customFormat="1" ht="51" customHeight="1" x14ac:dyDescent="0.2">
      <c r="A5" s="16" t="s">
        <v>22</v>
      </c>
      <c r="B5" s="16" t="s">
        <v>29</v>
      </c>
      <c r="C5" s="17">
        <v>128521017</v>
      </c>
      <c r="D5" s="18" t="s">
        <v>32</v>
      </c>
      <c r="E5" s="19" t="s">
        <v>19</v>
      </c>
      <c r="F5" s="20" t="s">
        <v>18</v>
      </c>
      <c r="G5" s="28" t="s">
        <v>33</v>
      </c>
      <c r="H5" s="21" t="s">
        <v>34</v>
      </c>
      <c r="I5" s="22" t="s">
        <v>30</v>
      </c>
      <c r="J5" s="23" t="s">
        <v>31</v>
      </c>
      <c r="K5" s="24" t="s">
        <v>17</v>
      </c>
      <c r="L5" s="25">
        <v>273025.27</v>
      </c>
      <c r="M5" s="25">
        <v>245722.74</v>
      </c>
      <c r="N5" s="26">
        <v>27302.53</v>
      </c>
      <c r="O5" s="27">
        <v>208864.33</v>
      </c>
      <c r="P5" s="15">
        <v>0.85</v>
      </c>
    </row>
    <row r="6" spans="1:17" s="8" customFormat="1" ht="51" customHeight="1" x14ac:dyDescent="0.2">
      <c r="A6" s="16" t="s">
        <v>24</v>
      </c>
      <c r="B6" s="16" t="s">
        <v>35</v>
      </c>
      <c r="C6" s="17">
        <v>204134486</v>
      </c>
      <c r="D6" s="18" t="s">
        <v>32</v>
      </c>
      <c r="E6" s="19" t="s">
        <v>39</v>
      </c>
      <c r="F6" s="20" t="s">
        <v>18</v>
      </c>
      <c r="G6" s="28" t="s">
        <v>47</v>
      </c>
      <c r="H6" s="21" t="s">
        <v>38</v>
      </c>
      <c r="I6" s="22" t="s">
        <v>36</v>
      </c>
      <c r="J6" s="23" t="s">
        <v>37</v>
      </c>
      <c r="K6" s="24" t="s">
        <v>17</v>
      </c>
      <c r="L6" s="25">
        <v>242913</v>
      </c>
      <c r="M6" s="25">
        <v>218621.7</v>
      </c>
      <c r="N6" s="26">
        <f>L6-M6</f>
        <v>24291.299999999988</v>
      </c>
      <c r="O6" s="27">
        <v>185828.44</v>
      </c>
      <c r="P6" s="15">
        <f>Table1[[#This Row],[Размер на съфинансирането от Съюза (в лева) / Union co-financing (in BGN)]]/Table1[[#This Row],[Размер на БФП (в лева) / Amount of the grant (in BGN)]]</f>
        <v>0.8499999771294432</v>
      </c>
    </row>
    <row r="7" spans="1:17" s="8" customFormat="1" ht="51" customHeight="1" x14ac:dyDescent="0.2">
      <c r="A7" s="16" t="s">
        <v>41</v>
      </c>
      <c r="B7" s="16" t="s">
        <v>40</v>
      </c>
      <c r="C7" s="17">
        <v>102086928</v>
      </c>
      <c r="D7" s="18" t="s">
        <v>44</v>
      </c>
      <c r="E7" s="19" t="s">
        <v>39</v>
      </c>
      <c r="F7" s="20" t="s">
        <v>46</v>
      </c>
      <c r="G7" s="28" t="s">
        <v>48</v>
      </c>
      <c r="H7" s="21" t="s">
        <v>45</v>
      </c>
      <c r="I7" s="22" t="s">
        <v>42</v>
      </c>
      <c r="J7" s="23" t="s">
        <v>43</v>
      </c>
      <c r="K7" s="24" t="s">
        <v>17</v>
      </c>
      <c r="L7" s="25">
        <v>304200</v>
      </c>
      <c r="M7" s="25">
        <v>273780</v>
      </c>
      <c r="N7" s="25">
        <f>L7-M7</f>
        <v>30420</v>
      </c>
      <c r="O7" s="25">
        <f>Table1[[#This Row],[Размер на БФП (в лева) / Amount of the grant (in BGN)]]*0.85</f>
        <v>232713</v>
      </c>
      <c r="P7" s="15">
        <f>Table1[[#This Row],[Размер на съфинансирането от Съюза (в лева) / Union co-financing (in BGN)]]/Table1[[#This Row],[Размер на БФП (в лева) / Amount of the grant (in BGN)]]</f>
        <v>0.85</v>
      </c>
    </row>
    <row r="8" spans="1:17" s="8" customFormat="1" ht="51" customHeight="1" x14ac:dyDescent="0.2">
      <c r="A8" s="11"/>
      <c r="B8" s="3"/>
      <c r="C8" s="4"/>
      <c r="D8" s="11"/>
      <c r="E8" s="11"/>
      <c r="F8" s="11"/>
      <c r="G8" s="13"/>
      <c r="H8" s="11"/>
      <c r="I8" s="11"/>
      <c r="J8" s="11"/>
      <c r="K8" s="5"/>
      <c r="L8" s="4"/>
      <c r="M8" s="4"/>
      <c r="N8" s="4"/>
      <c r="O8" s="4"/>
      <c r="P8" s="4"/>
    </row>
    <row r="9" spans="1:17" s="8" customFormat="1" x14ac:dyDescent="0.2">
      <c r="A9" s="11"/>
      <c r="B9" s="3"/>
      <c r="C9" s="4"/>
      <c r="D9" s="11"/>
      <c r="E9" s="11"/>
      <c r="F9" s="11"/>
      <c r="G9" s="10"/>
      <c r="H9" s="2"/>
      <c r="I9" s="11"/>
      <c r="J9" s="11"/>
      <c r="K9" s="5"/>
      <c r="L9" s="4"/>
      <c r="M9" s="4"/>
      <c r="N9" s="4"/>
      <c r="O9" s="4"/>
      <c r="P9" s="4"/>
    </row>
    <row r="10" spans="1:17" x14ac:dyDescent="0.2">
      <c r="A10" s="11"/>
      <c r="D10" s="11"/>
      <c r="E10" s="11"/>
      <c r="F10" s="11"/>
      <c r="I10" s="11"/>
      <c r="J10" s="11"/>
      <c r="K10" s="5"/>
      <c r="Q10" s="11"/>
    </row>
    <row r="11" spans="1:17" x14ac:dyDescent="0.2">
      <c r="I11" s="11"/>
      <c r="J11" s="11"/>
      <c r="K11" s="5"/>
      <c r="Q11" s="11"/>
    </row>
    <row r="12" spans="1:17" x14ac:dyDescent="0.2">
      <c r="I12" s="11"/>
      <c r="J12" s="11"/>
      <c r="K12" s="5"/>
      <c r="Q12" s="11"/>
    </row>
    <row r="13" spans="1:17" x14ac:dyDescent="0.2">
      <c r="Q13" s="11"/>
    </row>
    <row r="14" spans="1:17" x14ac:dyDescent="0.2">
      <c r="Q14" s="11"/>
    </row>
  </sheetData>
  <mergeCells count="2">
    <mergeCell ref="A1:P1"/>
    <mergeCell ref="A2:P2"/>
  </mergeCells>
  <phoneticPr fontId="21" type="noConversion"/>
  <pageMargins left="0.19685039370078741" right="0.11811023622047245" top="0.74803149606299213" bottom="0.55118110236220474" header="0.31496062992125984" footer="0.31496062992125984"/>
  <pageSetup paperSize="9" scale="44" fitToHeight="0" orientation="landscape" horizontalDpi="4294967294" verticalDpi="4294967294" r:id="rId1"/>
  <headerFooter alignWithMargins="0"/>
  <colBreaks count="1" manualBreakCount="1">
    <brk id="16" max="1048575" man="1"/>
  </colBreak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IANMSP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 Nenova</dc:creator>
  <cp:lastModifiedBy>Administrator</cp:lastModifiedBy>
  <cp:lastPrinted>2019-06-05T14:00:00Z</cp:lastPrinted>
  <dcterms:created xsi:type="dcterms:W3CDTF">2008-09-17T07:28:51Z</dcterms:created>
  <dcterms:modified xsi:type="dcterms:W3CDTF">2020-12-31T08:52:50Z</dcterms:modified>
</cp:coreProperties>
</file>