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edyalkova\Desktop\2.048\"/>
    </mc:Choice>
  </mc:AlternateContent>
  <bookViews>
    <workbookView xWindow="0" yWindow="600" windowWidth="20490" windowHeight="7155"/>
  </bookViews>
  <sheets>
    <sheet name="Sheet1" sheetId="1" r:id="rId1"/>
  </sheets>
  <definedNames>
    <definedName name="_xlnm.Print_Area" localSheetId="0">Sheet1!$A$1:$P$8</definedName>
  </definedNames>
  <calcPr calcId="162913"/>
</workbook>
</file>

<file path=xl/calcChain.xml><?xml version="1.0" encoding="utf-8"?>
<calcChain xmlns="http://schemas.openxmlformats.org/spreadsheetml/2006/main">
  <c r="N7" i="1" l="1"/>
  <c r="O7" i="1"/>
  <c r="P7" i="1"/>
  <c r="N6" i="1"/>
  <c r="O6" i="1"/>
  <c r="P6" i="1" s="1"/>
</calcChain>
</file>

<file path=xl/sharedStrings.xml><?xml version="1.0" encoding="utf-8"?>
<sst xmlns="http://schemas.openxmlformats.org/spreadsheetml/2006/main" count="66" uniqueCount="54">
  <si>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</si>
  <si>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</si>
  <si>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</si>
  <si>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</si>
  <si>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</si>
  <si>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</si>
  <si>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</si>
  <si>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</si>
  <si>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</si>
  <si>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</si>
  <si>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</si>
  <si>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</si>
  <si>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</si>
  <si>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</si>
  <si>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</si>
  <si>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</si>
  <si>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</si>
  <si>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097 Инициативи за водено от общностите местно развитие в градски и селски райони</t>
  </si>
  <si>
    <t>18</t>
  </si>
  <si>
    <t>BG16RFOP002-2.058-0001</t>
  </si>
  <si>
    <t>БОРЯНА АД</t>
  </si>
  <si>
    <t>BG16RFOP002-2.058-0002</t>
  </si>
  <si>
    <t>„Радмари Груп “ ЕООД</t>
  </si>
  <si>
    <t>BG16RFOP002-2.058-0003</t>
  </si>
  <si>
    <t>гр.Червен бряг</t>
  </si>
  <si>
    <t>25.99 Производство на други метални изделия, некласифицирани другаде</t>
  </si>
  <si>
    <t>12</t>
  </si>
  <si>
    <t xml:space="preserve">гр.Червен бряг
</t>
  </si>
  <si>
    <t>14.39 Производство на класически (машинно или ръчно плетени) пуловери, жилетки и други подобни изделия</t>
  </si>
  <si>
    <t>"БОРЯНА" АД е регистрирано през 1968г. със седалище и адрес на управление в гр. Червен бряг, ул. "Струга" 1 и е специализирано в производството на класически (машинно или ръчно плетени) пуловери, жилетки и други подобни изделия с код на икономическа дейност 14.39 съгласно КИД2008. Дружеството е лидер на местния и световен пазар в областта на плетените изделия и разполага със собствена производствена база в гр. Червен Бряг както и добре развита търговска мрежа.</t>
  </si>
  <si>
    <t>Подобряване на производствения капацитет на "Боряна" АД</t>
  </si>
  <si>
    <t>Проектът предвижда закупуването на:
1. Вертикален обработващ център - CNC управление с производителност 5 Бр/час -1 бр .
2. Струг - CNC управление с производителност 4 Бр/час -1 бр .
3. Радиално - пробивна машина -1 бр .
4. Шест импулсни заваръчни апарати MIG-MAG.
5. Електрокар четири-опорен с товароподемност до 2 тона и височина на повдигане минимум 3300 мм -1 бр</t>
  </si>
  <si>
    <t>През 2013 г.„Радмари Груп “ ЕООД е придобила от машиностроителното предприятие „ Бета „ АД, Червен бряг цех „ ШИРПОТРЕБА“ , въедно с наличното оборудване. Фирмената политика е чрез развитие на машиностроително производство с разширени пазари да се постигнат високи финансови резултати, осигуряващи по–нататъшен просперитет на дружеството.
Най общо сертифицираните дейности са механична обработка на детайли, възли и метални конструкции с възможност за прахово и мокро боядисване.
В технологично отношение дружеството е оборудвано с универсални и специализирани машини, позволяващи изпълнение на почти всички производствени процеси.
Фирма „Радмари Груп ” ЕООД е вписана в Регистъра на Държавната агенция за метрологичен и технически надзор на лицата, извършващи дейности по поддържане, ремонтиране и преустройство на съоръжения с повишена опасност като лице, което извършва поддържане и ремонтиране на бутилки за втечнен въглеводороден газ. Тя е единствен представител за Северна България, извършваща подобна дейност.
Наличното оборудване за механична обработка на детайли е недостатъчно, натоварва се максимално и не може да произведе необходимия обем детайли, което води до принудителен престой и неравномерно натоварване на останалите производствени мощности и като цяло забавяне на поръчките.
Дружеството разполага със заваръчни апарата, които са от различно поколение, с различни технически възможности. В момента голяма част от заварките, които се правят в цеховете са некачествени, елементите – компроментирани. Некачествените заварки водят до известно количество бракувани крайни изделия което води до загуби на дружеството и генериране на голям обем отпадък от производствения процес.
С реализацията на настоящия проект, ще се преодолеят техническите ограничения пред производството, породени от липсата на ключови машини в предприятието. С придобиването на новата техника и обособяване на „ МЕХАНИЧНО ЗАВАРЪЧЕН УЧАСТЪК“, ще се подобри и оптимизира цялостния процес на производство.</t>
  </si>
  <si>
    <t>BG16RFOP002-2.058-0005</t>
  </si>
  <si>
    <t>"ЕНЕРГИЯ-2001" ЕООД</t>
  </si>
  <si>
    <t>Подобряване на производствения капацитет в "ЕНЕРГИЯ-2001" ЕООД</t>
  </si>
  <si>
    <t>Фирма „Енергия 2001” ЕООД е с код на дейност 33.12 - Ремонт на машини и оборудване, с общо и специално предназначение. Тъй като дейността на фирмата е строго специфичен екипът на фирмата е съставен от високо квалифицирани специалисти в сферата на ремонта на специализираното оборудване (специфични кондензатори, пара подаващи съоръжения и други съоръжения под високо налягане) в средно технологични и високотехнологични предприятия. В насока подобряване производствения капацитет и създаване на експортен потенциал се предвижда закупуването на ново производствено оборудване.</t>
  </si>
  <si>
    <t>33.12 Ремонт на машини и оборудване, с общо и специално предназначение</t>
  </si>
  <si>
    <t>10</t>
  </si>
  <si>
    <t>23.12.2020 г.</t>
  </si>
  <si>
    <t>BG16RFOP002-2.058-0004</t>
  </si>
  <si>
    <t>СД СИРЕНА - ПЕШЕВ И С-ИЕ</t>
  </si>
  <si>
    <t>СИМА-МА ЕООД</t>
  </si>
  <si>
    <t>29.12.2021 г.</t>
  </si>
  <si>
    <t>17.12.2020 г.</t>
  </si>
  <si>
    <t>17.06.2022 г.</t>
  </si>
  <si>
    <t>23.10.2021 г.</t>
  </si>
  <si>
    <t>16.12.2021 г.</t>
  </si>
  <si>
    <t>25.11 Производство на метални конструкции и части от тях</t>
  </si>
  <si>
    <t>СД „СИРЕНА - ПЕШЕВ И СИЕ“ е предприятие, специализирано в производството на конструкции за машинни центрове за дървообработка, конструкции и компоненти за стрели за автокранове, шумозаглушителни и пожароустойчиви кабини и индустриални врати, детайли и компоненти за машиностроенето.</t>
  </si>
  <si>
    <t>Подобряване на производствения капацитет в СД „СИРЕНА - ПЕШЕВ И СИЕ“</t>
  </si>
  <si>
    <t>23.06.2022 г.</t>
  </si>
  <si>
    <t>Подобряване на производствения капацитет на „СИМА - МА“ ЕООД</t>
  </si>
  <si>
    <t xml:space="preserve">„СИМА - МА“ ЕООД е предприятие, специализирано в производството, монтажа, поддръжката и ремонта на съоръжения за бетонови стопанства (бункери, силози, смесители, везни, управления, резервни части и др.).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</si>
</sst>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quot;г.&quot;;@"/>
    <numFmt numFmtId="165" formatCode="#,##0.00\ &quot;лв.&quot;"/>
  </numFmts>
  <fonts count="30">
    <font>
      <sz val="10"/>
      <name val="Arial"/>
      <charset val="204"/>
    </font>
    <font>
      <sz val="10"/>
      <name val="Arial"/>
      <family val="2"/>
      <charset val="204"/>
    </font>
    <font>
      <sz val="8"/>
      <color indexed="8"/>
      <name val="Arial"/>
      <family val="2"/>
      <charset val="204"/>
    </font>
    <font>
      <sz val="8"/>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b/>
      <sz val="9"/>
      <color indexed="8"/>
      <name val="Arial"/>
      <family val="2"/>
      <charset val="204"/>
    </font>
    <font>
      <sz val="11"/>
      <color rgb="FF000000"/>
      <name val="Calibri"/>
      <family val="2"/>
    </font>
    <font>
      <b/>
      <sz val="8"/>
      <color indexed="8"/>
      <name val="Arial"/>
      <family val="2"/>
      <charset val="204"/>
    </font>
    <font>
      <sz val="10"/>
      <color indexed="8"/>
      <name val="Arial"/>
      <family val="2"/>
      <charset val="204"/>
    </font>
    <font>
      <b/>
      <sz val="12"/>
      <color indexed="8"/>
      <name val="Arial"/>
      <family val="2"/>
      <charset val="204"/>
    </font>
    <font>
      <sz val="10"/>
      <color theme="1"/>
      <name val="Arial"/>
      <family val="2"/>
      <charset val="204"/>
    </font>
    <font>
      <sz val="10"/>
      <color rgb="FF000000"/>
      <name val="Arial"/>
      <family val="2"/>
      <charset val="204"/>
    </font>
    <font>
      <sz val="10"/>
      <name val="Arial Unicode MS"/>
      <family val="2"/>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3" fillId="0" borderId="0" applyBorder="0"/>
    <xf numFmtId="0" fontId="23" fillId="0" borderId="0" applyBorder="0"/>
    <xf numFmtId="0" fontId="23" fillId="0" borderId="0" applyBorder="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3" fillId="0" borderId="0" applyBorder="0"/>
    <xf numFmtId="0" fontId="23" fillId="0" borderId="0" applyBorder="0"/>
    <xf numFmtId="0" fontId="1" fillId="0" borderId="0"/>
  </cellStyleXfs>
  <cellXfs count="46">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 fillId="0" borderId="0" xfId="0" applyFont="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49" fontId="22" fillId="0" borderId="10"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Border="1" applyAlignment="1">
      <alignment horizontal="center" vertical="center"/>
    </xf>
    <xf numFmtId="0" fontId="24" fillId="0" borderId="10"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22" fillId="0" borderId="11" xfId="0" applyFont="1" applyFill="1" applyBorder="1" applyAlignment="1">
      <alignment horizontal="center" vertical="center" wrapText="1"/>
    </xf>
    <xf numFmtId="9" fontId="1" fillId="0" borderId="13" xfId="0" applyNumberFormat="1" applyFont="1" applyFill="1" applyBorder="1" applyAlignment="1">
      <alignment horizontal="center" vertical="center" wrapText="1"/>
    </xf>
    <xf numFmtId="49" fontId="28" fillId="0" borderId="11" xfId="39" applyNumberFormat="1" applyFont="1" applyFill="1" applyBorder="1" applyAlignment="1" applyProtection="1">
      <alignment horizontal="center" vertical="center" wrapText="1"/>
    </xf>
    <xf numFmtId="0" fontId="1" fillId="0" borderId="11" xfId="46" applyNumberFormat="1" applyFont="1" applyFill="1" applyBorder="1" applyAlignment="1" applyProtection="1">
      <alignment horizontal="center" vertical="center"/>
    </xf>
    <xf numFmtId="0" fontId="25" fillId="0" borderId="11" xfId="0" applyNumberFormat="1" applyFont="1" applyFill="1" applyBorder="1" applyAlignment="1" applyProtection="1">
      <alignment horizontal="center" vertical="center" wrapText="1"/>
    </xf>
    <xf numFmtId="164" fontId="25" fillId="0" borderId="11" xfId="38" applyNumberFormat="1" applyFont="1" applyFill="1" applyBorder="1" applyAlignment="1">
      <alignment horizontal="center" vertical="center" wrapText="1"/>
    </xf>
    <xf numFmtId="49" fontId="28" fillId="0" borderId="11" xfId="45" applyNumberFormat="1" applyFont="1" applyFill="1" applyBorder="1" applyAlignment="1" applyProtection="1">
      <alignment horizontal="center" vertical="center" wrapText="1"/>
    </xf>
    <xf numFmtId="0" fontId="25" fillId="0" borderId="11" xfId="0" applyFont="1" applyFill="1" applyBorder="1" applyAlignment="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11" xfId="46" applyNumberFormat="1" applyFont="1" applyFill="1" applyBorder="1" applyAlignment="1" applyProtection="1">
      <alignment horizontal="center" vertical="center" wrapText="1"/>
    </xf>
    <xf numFmtId="0" fontId="25" fillId="24" borderId="11" xfId="0" applyFont="1" applyFill="1" applyBorder="1" applyAlignment="1">
      <alignment horizontal="center" vertical="center" wrapText="1"/>
    </xf>
    <xf numFmtId="165" fontId="1" fillId="0" borderId="11" xfId="37" applyNumberFormat="1" applyFont="1" applyFill="1" applyBorder="1" applyAlignment="1" applyProtection="1">
      <alignment horizontal="center" vertical="center"/>
    </xf>
    <xf numFmtId="165" fontId="27" fillId="0" borderId="11" xfId="38" applyNumberFormat="1" applyFont="1" applyFill="1" applyBorder="1" applyAlignment="1" applyProtection="1">
      <alignment horizontal="center" vertical="center" wrapText="1"/>
    </xf>
    <xf numFmtId="165" fontId="28" fillId="0" borderId="11" xfId="0" applyNumberFormat="1" applyFont="1" applyFill="1" applyBorder="1" applyAlignment="1" applyProtection="1">
      <alignment vertical="center" wrapText="1"/>
    </xf>
    <xf numFmtId="14" fontId="25" fillId="0" borderId="11" xfId="0" applyNumberFormat="1" applyFont="1" applyFill="1" applyBorder="1" applyAlignment="1">
      <alignment horizontal="center" vertical="center" wrapText="1"/>
    </xf>
    <xf numFmtId="0" fontId="29" fillId="0" borderId="0" xfId="0" applyFont="1" applyAlignment="1">
      <alignment vertical="center" wrapText="1"/>
    </xf>
    <xf numFmtId="49" fontId="28" fillId="0" borderId="0" xfId="39" applyNumberFormat="1" applyFont="1" applyFill="1" applyBorder="1" applyAlignment="1" applyProtection="1">
      <alignment horizontal="center" vertical="center" wrapText="1"/>
    </xf>
    <xf numFmtId="0" fontId="1" fillId="0" borderId="0" xfId="46" applyNumberFormat="1" applyFont="1" applyFill="1" applyBorder="1" applyAlignment="1" applyProtection="1">
      <alignment horizontal="center" vertical="center"/>
    </xf>
    <xf numFmtId="0" fontId="25" fillId="0" borderId="0" xfId="0" applyNumberFormat="1" applyFont="1" applyFill="1" applyBorder="1" applyAlignment="1" applyProtection="1">
      <alignment horizontal="center" vertical="center" wrapText="1"/>
    </xf>
    <xf numFmtId="164" fontId="25" fillId="0" borderId="0" xfId="38" applyNumberFormat="1" applyFont="1" applyFill="1" applyBorder="1" applyAlignment="1">
      <alignment horizontal="center" vertical="center" wrapText="1"/>
    </xf>
    <xf numFmtId="49" fontId="28" fillId="0" borderId="0" xfId="45" applyNumberFormat="1" applyFont="1" applyFill="1" applyBorder="1" applyAlignment="1" applyProtection="1">
      <alignment horizontal="center" vertical="center" wrapText="1"/>
    </xf>
    <xf numFmtId="14" fontId="25" fillId="0" borderId="0"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0" xfId="46" applyNumberFormat="1" applyFont="1" applyFill="1" applyBorder="1" applyAlignment="1" applyProtection="1">
      <alignment horizontal="center" vertical="center" wrapText="1"/>
    </xf>
    <xf numFmtId="0" fontId="25" fillId="24" borderId="0" xfId="0" applyFont="1" applyFill="1" applyBorder="1" applyAlignment="1">
      <alignment horizontal="center" vertical="center" wrapText="1"/>
    </xf>
    <xf numFmtId="165" fontId="1" fillId="0" borderId="0" xfId="37" applyNumberFormat="1" applyFont="1" applyFill="1" applyBorder="1" applyAlignment="1" applyProtection="1">
      <alignment horizontal="center" vertical="center" wrapText="1"/>
    </xf>
    <xf numFmtId="165" fontId="1" fillId="0" borderId="0" xfId="37" applyNumberFormat="1" applyFont="1" applyFill="1" applyBorder="1" applyAlignment="1" applyProtection="1">
      <alignment horizontal="center" vertical="center"/>
    </xf>
    <xf numFmtId="165" fontId="27" fillId="0" borderId="0" xfId="38" applyNumberFormat="1" applyFont="1" applyFill="1" applyBorder="1" applyAlignment="1" applyProtection="1">
      <alignment horizontal="center" vertical="center" wrapText="1"/>
    </xf>
    <xf numFmtId="165" fontId="28" fillId="0" borderId="0" xfId="0" applyNumberFormat="1" applyFont="1" applyFill="1" applyBorder="1" applyAlignment="1" applyProtection="1">
      <alignment vertical="center" wrapText="1"/>
    </xf>
    <xf numFmtId="9" fontId="1" fillId="0" borderId="0" xfId="0" applyNumberFormat="1" applyFont="1" applyFill="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rmal 7" xfId="47"/>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i val="0"/>
        <strike val="0"/>
        <condense val="0"/>
        <extend val="0"/>
        <outline val="0"/>
        <shadow val="0"/>
        <u val="none"/>
        <vertAlign val="baseline"/>
        <sz val="8"/>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8"/>
        <color rgb="FF000000"/>
        <name val="Arial"/>
        <scheme val="none"/>
      </font>
      <numFmt numFmtId="165"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67" formatCode="mmm/yyyy"/>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4" formatCode="d\.m\.yyyy\ &quot;г.&quo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3:P8" totalsRowShown="0" headerRowDxfId="20" dataDxfId="18" headerRowBorderDxfId="19" tableBorderDxfId="17" totalsRowBorderDxfId="16">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13"/>
    <tableColumn id="4" name="Отраслова принадлежност КИД / Economic activity code" dataDxfId="12"/>
    <tableColumn id="5" name="Дата на сключване на договора / _x000a_Operation start date" dataDxfId="11"/>
    <tableColumn id="6" name="Продължителност на изпълнение (в месеци) / _x000a_Period of implementation (months)" dataDxfId="10" dataCellStyle="Normal 2"/>
    <tableColumn id="7" name="Дата на планирано приключване на изпълнението / _x000a_Expected date of completion" dataDxfId="9">
      <calculatedColumnFormula>E4+(F4*31)</calculatedColumnFormula>
    </tableColumn>
    <tableColumn id="8" name="Обобщение на операцията / _x000a_Summary of the operation" dataDxfId="8"/>
    <tableColumn id="9" name="Наименование на проекта /_x000a_Name of operation " dataDxfId="7"/>
    <tableColumn id="10" name="Място на изпълнение / Place of implementation" dataDxfId="6"/>
    <tableColumn id="11" name="Област на интервенция / _x000a_Category of intervention" dataDxfId="5"/>
    <tableColumn id="12" name="Общ размер на допустимите разходи (в лева) /Total eligible expenditure (in BGN)" dataDxfId="4"/>
    <tableColumn id="13" name="Размер на БФП (в лева) / Amount of the grant (in BGN)" dataDxfId="3"/>
    <tableColumn id="16" name="Размер на съфинансирането от бенефициера (в лева) / Amount of contribution by the beneficiary (in BGN)" dataDxfId="2" dataCellStyle="Normal 4">
      <calculatedColumnFormula>L4-M4</calculatedColumnFormula>
    </tableColumn>
    <tableColumn id="15" name="Размер на съфинансирането от Съюза (в лева) / Union co-financing (in BGN)" dataDxfId="1">
      <calculatedColumnFormula>Table1[[#This Row],[Размер на БФП (в лева) / Amount of the grant (in BGN)]]*0.85</calculatedColumnFormula>
    </tableColumn>
    <tableColumn id="14" name="Процент на съфинансиране от Съюза /Union co-financing rate" dataDxfId="0">
      <calculatedColumnFormula>Table1[[#This Row],[Размер на съфинансирането от Съюза (в лева) / Union co-financing (in BGN)]]/Table1[[#This Row],[Размер на БФП (в лева) /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tabSelected="1" topLeftCell="A2" zoomScale="80" zoomScaleNormal="80" zoomScaleSheetLayoutView="70" workbookViewId="0">
      <pane ySplit="2" topLeftCell="A4" activePane="bottomLeft" state="frozen"/>
      <selection activeCell="A2" sqref="A2"/>
      <selection pane="bottomLeft" activeCell="P6" sqref="P6"/>
    </sheetView>
  </sheetViews>
  <sheetFormatPr defaultRowHeight="11.25"/>
  <cols>
    <col min="1" max="1" width="20.42578125" style="2" customWidth="1"/>
    <col min="2" max="2" width="14.42578125" style="3" customWidth="1"/>
    <col min="3" max="3" width="13.5703125" style="4" customWidth="1"/>
    <col min="4" max="4" width="18.42578125" style="2" customWidth="1"/>
    <col min="5" max="5" width="16.28515625" style="2" customWidth="1"/>
    <col min="6" max="6" width="17" style="2" customWidth="1"/>
    <col min="7" max="7" width="19" style="10" customWidth="1"/>
    <col min="8" max="8" width="55.140625" style="2" customWidth="1"/>
    <col min="9" max="9" width="26.28515625" style="2" customWidth="1"/>
    <col min="10" max="10" width="16.7109375" style="2" customWidth="1"/>
    <col min="11" max="11" width="22.7109375" style="1" customWidth="1"/>
    <col min="12" max="12" width="18.28515625" style="4" customWidth="1"/>
    <col min="13" max="13" width="18.85546875" style="4" customWidth="1"/>
    <col min="14" max="15" width="18.28515625" style="4" customWidth="1"/>
    <col min="16" max="16" width="18.7109375" style="4" customWidth="1"/>
    <col min="17" max="16384" width="9.140625" style="2"/>
  </cols>
  <sheetData>
    <row r="1" spans="1:17" ht="253.5" customHeight="1">
      <c r="A1" s="44" t="s">
        <v>16</v>
      </c>
      <c r="B1" s="45"/>
      <c r="C1" s="45"/>
      <c r="D1" s="45"/>
      <c r="E1" s="45"/>
      <c r="F1" s="45"/>
      <c r="G1" s="45"/>
      <c r="H1" s="45"/>
      <c r="I1" s="45"/>
      <c r="J1" s="45"/>
      <c r="K1" s="45"/>
      <c r="L1" s="45"/>
      <c r="M1" s="45"/>
      <c r="N1" s="45"/>
      <c r="O1" s="45"/>
      <c r="P1" s="45"/>
    </row>
    <row r="2" spans="1:17" ht="187.5" customHeight="1">
      <c r="A2" s="44" t="s">
        <v>16</v>
      </c>
      <c r="B2" s="45"/>
      <c r="C2" s="45"/>
      <c r="D2" s="45"/>
      <c r="E2" s="45"/>
      <c r="F2" s="45"/>
      <c r="G2" s="45"/>
      <c r="H2" s="45"/>
      <c r="I2" s="45"/>
      <c r="J2" s="45"/>
      <c r="K2" s="45"/>
      <c r="L2" s="45"/>
      <c r="M2" s="45"/>
      <c r="N2" s="45"/>
      <c r="O2" s="45"/>
      <c r="P2" s="45"/>
    </row>
    <row r="3" spans="1:17" s="8" customFormat="1" ht="73.5" customHeight="1">
      <c r="A3" s="14" t="s">
        <v>0</v>
      </c>
      <c r="B3" s="6" t="s">
        <v>1</v>
      </c>
      <c r="C3" s="6" t="s">
        <v>2</v>
      </c>
      <c r="D3" s="6" t="s">
        <v>3</v>
      </c>
      <c r="E3" s="6" t="s">
        <v>8</v>
      </c>
      <c r="F3" s="12" t="s">
        <v>9</v>
      </c>
      <c r="G3" s="9" t="s">
        <v>10</v>
      </c>
      <c r="H3" s="6" t="s">
        <v>4</v>
      </c>
      <c r="I3" s="6" t="s">
        <v>11</v>
      </c>
      <c r="J3" s="6" t="s">
        <v>5</v>
      </c>
      <c r="K3" s="6" t="s">
        <v>13</v>
      </c>
      <c r="L3" s="6" t="s">
        <v>12</v>
      </c>
      <c r="M3" s="6" t="s">
        <v>6</v>
      </c>
      <c r="N3" s="7" t="s">
        <v>7</v>
      </c>
      <c r="O3" s="7" t="s">
        <v>14</v>
      </c>
      <c r="P3" s="7" t="s">
        <v>15</v>
      </c>
    </row>
    <row r="4" spans="1:17" s="8" customFormat="1" ht="51" customHeight="1">
      <c r="A4" s="16" t="s">
        <v>19</v>
      </c>
      <c r="B4" s="16" t="s">
        <v>20</v>
      </c>
      <c r="C4" s="17">
        <v>114006352</v>
      </c>
      <c r="D4" s="18" t="s">
        <v>28</v>
      </c>
      <c r="E4" s="19">
        <v>44194</v>
      </c>
      <c r="F4" s="20" t="s">
        <v>26</v>
      </c>
      <c r="G4" s="28" t="s">
        <v>43</v>
      </c>
      <c r="H4" s="21" t="s">
        <v>29</v>
      </c>
      <c r="I4" s="22" t="s">
        <v>30</v>
      </c>
      <c r="J4" s="23" t="s">
        <v>27</v>
      </c>
      <c r="K4" s="24" t="s">
        <v>17</v>
      </c>
      <c r="L4" s="25">
        <v>390383.67</v>
      </c>
      <c r="M4" s="25">
        <v>351345.31</v>
      </c>
      <c r="N4" s="26">
        <v>39038.36</v>
      </c>
      <c r="O4" s="27">
        <v>298643.51</v>
      </c>
      <c r="P4" s="15">
        <v>0.85</v>
      </c>
    </row>
    <row r="5" spans="1:17" s="8" customFormat="1" ht="51" customHeight="1">
      <c r="A5" s="16" t="s">
        <v>21</v>
      </c>
      <c r="B5" s="16" t="s">
        <v>22</v>
      </c>
      <c r="C5" s="17">
        <v>201608819</v>
      </c>
      <c r="D5" s="18" t="s">
        <v>25</v>
      </c>
      <c r="E5" s="19">
        <v>44181</v>
      </c>
      <c r="F5" s="20" t="s">
        <v>26</v>
      </c>
      <c r="G5" s="28" t="s">
        <v>47</v>
      </c>
      <c r="H5" s="21" t="s">
        <v>32</v>
      </c>
      <c r="I5" s="22" t="s">
        <v>31</v>
      </c>
      <c r="J5" s="23" t="s">
        <v>24</v>
      </c>
      <c r="K5" s="24" t="s">
        <v>17</v>
      </c>
      <c r="L5" s="25">
        <v>296800</v>
      </c>
      <c r="M5" s="25">
        <v>267120</v>
      </c>
      <c r="N5" s="26">
        <v>29680</v>
      </c>
      <c r="O5" s="27">
        <v>227052</v>
      </c>
      <c r="P5" s="15">
        <v>0.85</v>
      </c>
    </row>
    <row r="6" spans="1:17" s="8" customFormat="1" ht="51" customHeight="1">
      <c r="A6" s="16" t="s">
        <v>23</v>
      </c>
      <c r="B6" s="16" t="s">
        <v>34</v>
      </c>
      <c r="C6" s="17">
        <v>107527472</v>
      </c>
      <c r="D6" s="18" t="s">
        <v>37</v>
      </c>
      <c r="E6" s="19" t="s">
        <v>39</v>
      </c>
      <c r="F6" s="20" t="s">
        <v>38</v>
      </c>
      <c r="G6" s="28" t="s">
        <v>46</v>
      </c>
      <c r="H6" s="21" t="s">
        <v>36</v>
      </c>
      <c r="I6" s="22" t="s">
        <v>35</v>
      </c>
      <c r="J6" s="23" t="s">
        <v>24</v>
      </c>
      <c r="K6" s="24" t="s">
        <v>17</v>
      </c>
      <c r="L6" s="25">
        <v>388325</v>
      </c>
      <c r="M6" s="25">
        <v>349492.5</v>
      </c>
      <c r="N6" s="26">
        <f>L6-M6</f>
        <v>38832.5</v>
      </c>
      <c r="O6" s="27">
        <f>Table1[[#This Row],[Размер на БФП (в лева) / Amount of the grant (in BGN)]]*0.85</f>
        <v>297068.625</v>
      </c>
      <c r="P6" s="15">
        <f>Table1[[#This Row],[Размер на съфинансирането от Съюза (в лева) / Union co-financing (in BGN)]]/Table1[[#This Row],[Размер на БФП (в лева) / Amount of the grant (in BGN)]]</f>
        <v>0.85</v>
      </c>
    </row>
    <row r="7" spans="1:17" s="8" customFormat="1" ht="51" customHeight="1">
      <c r="A7" s="16" t="s">
        <v>40</v>
      </c>
      <c r="B7" s="16" t="s">
        <v>41</v>
      </c>
      <c r="C7" s="17">
        <v>114586930</v>
      </c>
      <c r="D7" s="18" t="s">
        <v>48</v>
      </c>
      <c r="E7" s="19" t="s">
        <v>44</v>
      </c>
      <c r="F7" s="20" t="s">
        <v>18</v>
      </c>
      <c r="G7" s="28" t="s">
        <v>45</v>
      </c>
      <c r="H7" s="21" t="s">
        <v>49</v>
      </c>
      <c r="I7" s="22" t="s">
        <v>50</v>
      </c>
      <c r="J7" s="23" t="s">
        <v>24</v>
      </c>
      <c r="K7" s="24" t="s">
        <v>17</v>
      </c>
      <c r="L7" s="25">
        <v>391160.72</v>
      </c>
      <c r="M7" s="25">
        <v>352044.64</v>
      </c>
      <c r="N7" s="26">
        <f>L7-M7</f>
        <v>39116.079999999958</v>
      </c>
      <c r="O7" s="27">
        <f>Table1[[#This Row],[Размер на БФП (в лева) / Amount of the grant (in BGN)]]*0.85</f>
        <v>299237.94400000002</v>
      </c>
      <c r="P7" s="15">
        <f>Table1[[#This Row],[Размер на съфинансирането от Съюза (в лева) / Union co-financing (in BGN)]]/Table1[[#This Row],[Размер на БФП (в лева) / Amount of the grant (in BGN)]]</f>
        <v>0.85</v>
      </c>
    </row>
    <row r="8" spans="1:17" s="8" customFormat="1" ht="51" customHeight="1">
      <c r="A8" s="16" t="s">
        <v>33</v>
      </c>
      <c r="B8" s="16" t="s">
        <v>42</v>
      </c>
      <c r="C8" s="17">
        <v>202255934</v>
      </c>
      <c r="D8" s="18" t="s">
        <v>25</v>
      </c>
      <c r="E8" s="19" t="s">
        <v>39</v>
      </c>
      <c r="F8" s="20" t="s">
        <v>18</v>
      </c>
      <c r="G8" s="28" t="s">
        <v>51</v>
      </c>
      <c r="H8" s="21" t="s">
        <v>53</v>
      </c>
      <c r="I8" s="22" t="s">
        <v>52</v>
      </c>
      <c r="J8" s="23" t="s">
        <v>24</v>
      </c>
      <c r="K8" s="24" t="s">
        <v>17</v>
      </c>
      <c r="L8" s="25">
        <v>218934.18</v>
      </c>
      <c r="M8" s="25">
        <v>197040.76</v>
      </c>
      <c r="N8" s="26">
        <v>21893.42</v>
      </c>
      <c r="O8" s="27">
        <v>167484.64000000001</v>
      </c>
      <c r="P8" s="15">
        <v>0.85</v>
      </c>
    </row>
    <row r="9" spans="1:17" s="8" customFormat="1" ht="12.75">
      <c r="A9" s="30"/>
      <c r="B9" s="30"/>
      <c r="C9" s="31"/>
      <c r="D9" s="32"/>
      <c r="E9" s="33"/>
      <c r="F9" s="34"/>
      <c r="G9" s="35"/>
      <c r="H9" s="36"/>
      <c r="I9" s="29"/>
      <c r="J9" s="37"/>
      <c r="K9" s="38"/>
      <c r="L9" s="39"/>
      <c r="M9" s="40"/>
      <c r="N9" s="41"/>
      <c r="O9" s="42"/>
      <c r="P9" s="43"/>
    </row>
    <row r="10" spans="1:17">
      <c r="A10" s="11"/>
      <c r="D10" s="11"/>
      <c r="E10" s="11"/>
      <c r="F10" s="11"/>
      <c r="G10" s="13"/>
      <c r="H10" s="11"/>
      <c r="I10" s="11"/>
      <c r="J10" s="11"/>
      <c r="K10" s="5"/>
      <c r="Q10" s="11"/>
    </row>
    <row r="11" spans="1:17">
      <c r="A11" s="11"/>
      <c r="D11" s="11"/>
      <c r="E11" s="11"/>
      <c r="F11" s="11"/>
      <c r="I11" s="11"/>
      <c r="J11" s="11"/>
      <c r="K11" s="5"/>
      <c r="Q11" s="11"/>
    </row>
    <row r="12" spans="1:17">
      <c r="A12" s="11"/>
      <c r="D12" s="11"/>
      <c r="E12" s="11"/>
      <c r="F12" s="11"/>
      <c r="I12" s="11"/>
      <c r="J12" s="11"/>
      <c r="K12" s="5"/>
      <c r="Q12" s="11"/>
    </row>
    <row r="13" spans="1:17">
      <c r="I13" s="11"/>
      <c r="J13" s="11"/>
      <c r="K13" s="5"/>
      <c r="Q13" s="11"/>
    </row>
    <row r="14" spans="1:17">
      <c r="I14" s="11"/>
      <c r="J14" s="11"/>
      <c r="K14" s="5"/>
      <c r="Q14" s="11"/>
    </row>
  </sheetData>
  <mergeCells count="2">
    <mergeCell ref="A1:P1"/>
    <mergeCell ref="A2:P2"/>
  </mergeCells>
  <phoneticPr fontId="21" type="noConversion"/>
  <pageMargins left="0.19685039370078741" right="0.11811023622047245" top="0.74803149606299213" bottom="0.55118110236220474" header="0.31496062992125984" footer="0.31496062992125984"/>
  <pageSetup paperSize="9" scale="44" fitToHeight="0" orientation="landscape" horizontalDpi="4294967294" verticalDpi="4294967294" r:id="rId1"/>
  <headerFooter alignWithMargins="0"/>
  <colBreaks count="1" manualBreakCount="1">
    <brk id="16"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IANMSP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Administrator</cp:lastModifiedBy>
  <cp:lastPrinted>2019-06-05T14:00:00Z</cp:lastPrinted>
  <dcterms:created xsi:type="dcterms:W3CDTF">2008-09-17T07:28:51Z</dcterms:created>
  <dcterms:modified xsi:type="dcterms:W3CDTF">2020-12-29T14:52:19Z</dcterms:modified>
</cp:coreProperties>
</file>