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.galabova\Desktop\New folder\"/>
    </mc:Choice>
  </mc:AlternateContent>
  <xr:revisionPtr revIDLastSave="0" documentId="8_{73CA78C5-8A76-40F4-83DD-A8340D23CB3B}" xr6:coauthVersionLast="47" xr6:coauthVersionMax="47" xr10:uidLastSave="{00000000-0000-0000-0000-000000000000}"/>
  <bookViews>
    <workbookView xWindow="-120" yWindow="-120" windowWidth="29040" windowHeight="15840" xr2:uid="{0FAEEAB6-D511-49E7-AAB0-A4224EE59431}"/>
  </bookViews>
  <sheets>
    <sheet name="механизъм" sheetId="1" r:id="rId1"/>
    <sheet name="1.003" sheetId="2" r:id="rId2"/>
    <sheet name="1.001" sheetId="3" r:id="rId3"/>
    <sheet name="намал. агресия" sheetId="4" r:id="rId4"/>
    <sheet name="ограмотяване" sheetId="5" r:id="rId5"/>
    <sheet name="преод. бариери" sheetId="6" r:id="rId6"/>
    <sheet name="десегрегация" sheetId="7" r:id="rId7"/>
    <sheet name="ИКО" sheetId="8" r:id="rId8"/>
    <sheet name="комп. модел" sheetId="9" r:id="rId9"/>
    <sheet name="диг. трансф." sheetId="10" r:id="rId10"/>
    <sheet name="иновации" sheetId="11" r:id="rId11"/>
    <sheet name="таланти" sheetId="12" r:id="rId12"/>
    <sheet name="3.001 модерн. ПОО" sheetId="13" r:id="rId13"/>
    <sheet name="ЦВП" sheetId="14" r:id="rId14"/>
    <sheet name="дуална ПОО" sheetId="15" r:id="rId15"/>
    <sheet name="3.002 от ВО към заетост" sheetId="23" r:id="rId16"/>
    <sheet name="ФИ" sheetId="19" r:id="rId17"/>
    <sheet name="комп. подх. ВО" sheetId="20" r:id="rId18"/>
    <sheet name="уязв. групи" sheetId="21" r:id="rId19"/>
    <sheet name="3.004 PhD" sheetId="22" r:id="rId20"/>
    <sheet name="4.001" sheetId="24" r:id="rId2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3" l="1"/>
  <c r="B8" i="13"/>
  <c r="B9" i="13"/>
  <c r="B6" i="13"/>
  <c r="E7" i="13"/>
  <c r="E8" i="13"/>
  <c r="E9" i="13"/>
  <c r="E6" i="13"/>
  <c r="Z12" i="9" l="1"/>
  <c r="Y12" i="9"/>
  <c r="U12" i="9"/>
  <c r="X12" i="9" s="1"/>
  <c r="L8" i="8" l="1"/>
  <c r="O8" i="8" s="1"/>
  <c r="P8" i="8"/>
  <c r="Q8" i="8"/>
  <c r="R8" i="8"/>
  <c r="S8" i="8"/>
  <c r="T8" i="8"/>
  <c r="H8" i="8"/>
  <c r="E8" i="8"/>
  <c r="B8" i="8"/>
  <c r="I9" i="8"/>
  <c r="U9" i="8"/>
  <c r="X9" i="8" s="1"/>
  <c r="Y9" i="8"/>
  <c r="Z9" i="8"/>
  <c r="U10" i="8"/>
  <c r="Y10" i="8"/>
  <c r="Z10" i="8"/>
  <c r="I10" i="8"/>
  <c r="E6" i="8"/>
  <c r="E7" i="8"/>
  <c r="X10" i="8" l="1"/>
  <c r="E7" i="22" l="1"/>
  <c r="E6" i="22"/>
  <c r="B7" i="22"/>
  <c r="B6" i="22"/>
  <c r="E8" i="21"/>
  <c r="E7" i="21"/>
  <c r="E6" i="21"/>
  <c r="B8" i="21"/>
  <c r="B7" i="21"/>
  <c r="B6" i="21"/>
  <c r="E8" i="20"/>
  <c r="E7" i="20"/>
  <c r="E6" i="20"/>
  <c r="B7" i="20"/>
  <c r="B8" i="20"/>
  <c r="B6" i="20"/>
  <c r="E9" i="15"/>
  <c r="E8" i="15"/>
  <c r="E7" i="15"/>
  <c r="E6" i="15"/>
  <c r="B7" i="15"/>
  <c r="B8" i="15"/>
  <c r="B9" i="15"/>
  <c r="B6" i="15"/>
  <c r="E8" i="14"/>
  <c r="E7" i="14"/>
  <c r="E6" i="14"/>
  <c r="B7" i="14"/>
  <c r="B8" i="14"/>
  <c r="B6" i="14"/>
  <c r="E7" i="12"/>
  <c r="B7" i="12"/>
  <c r="E6" i="12"/>
  <c r="B6" i="12"/>
  <c r="E10" i="11"/>
  <c r="E9" i="11"/>
  <c r="E8" i="11"/>
  <c r="E7" i="11"/>
  <c r="E6" i="11"/>
  <c r="B7" i="11"/>
  <c r="B8" i="11"/>
  <c r="B9" i="11"/>
  <c r="B10" i="11"/>
  <c r="B6" i="11"/>
  <c r="E9" i="10"/>
  <c r="E8" i="10"/>
  <c r="E7" i="10"/>
  <c r="E6" i="10"/>
  <c r="B7" i="10"/>
  <c r="B8" i="10"/>
  <c r="B9" i="10"/>
  <c r="B6" i="10"/>
  <c r="E7" i="9"/>
  <c r="E8" i="9"/>
  <c r="E9" i="9"/>
  <c r="E10" i="9"/>
  <c r="B7" i="9"/>
  <c r="B8" i="9"/>
  <c r="B9" i="9"/>
  <c r="B10" i="9"/>
  <c r="E6" i="9"/>
  <c r="B6" i="9"/>
  <c r="B7" i="8"/>
  <c r="B6" i="8"/>
  <c r="E9" i="7"/>
  <c r="E8" i="7"/>
  <c r="E7" i="7"/>
  <c r="E6" i="7"/>
  <c r="B7" i="7"/>
  <c r="B8" i="7"/>
  <c r="B9" i="7"/>
  <c r="B6" i="7"/>
  <c r="B8" i="6"/>
  <c r="B7" i="6"/>
  <c r="B6" i="6"/>
  <c r="E7" i="6"/>
  <c r="E8" i="6"/>
  <c r="E6" i="6"/>
  <c r="E10" i="5"/>
  <c r="E9" i="5"/>
  <c r="E8" i="5"/>
  <c r="E7" i="5"/>
  <c r="E6" i="5"/>
  <c r="B7" i="5"/>
  <c r="B8" i="5"/>
  <c r="B9" i="5"/>
  <c r="B10" i="5"/>
  <c r="B6" i="5"/>
  <c r="E8" i="4"/>
  <c r="E7" i="4"/>
  <c r="E6" i="4"/>
  <c r="B7" i="4"/>
  <c r="B8" i="4"/>
  <c r="B6" i="4"/>
  <c r="E11" i="3"/>
  <c r="E10" i="3"/>
  <c r="E9" i="3"/>
  <c r="E8" i="3"/>
  <c r="E7" i="3"/>
  <c r="E6" i="3"/>
  <c r="B7" i="3"/>
  <c r="R7" i="3" s="1"/>
  <c r="B8" i="3"/>
  <c r="B9" i="3"/>
  <c r="B10" i="3"/>
  <c r="B11" i="3"/>
  <c r="R11" i="3" s="1"/>
  <c r="B6" i="3"/>
  <c r="I8" i="22"/>
  <c r="I10" i="20"/>
  <c r="I9" i="20"/>
  <c r="I6" i="19"/>
  <c r="I11" i="15"/>
  <c r="I12" i="15"/>
  <c r="I10" i="15"/>
  <c r="I10" i="14"/>
  <c r="I11" i="14"/>
  <c r="I9" i="14"/>
  <c r="I11" i="13"/>
  <c r="I12" i="13"/>
  <c r="I13" i="13"/>
  <c r="I10" i="13"/>
  <c r="I11" i="11"/>
  <c r="I10" i="10"/>
  <c r="I11" i="9"/>
  <c r="I11" i="7"/>
  <c r="I10" i="7"/>
  <c r="I10" i="6"/>
  <c r="I9" i="6"/>
  <c r="I12" i="5"/>
  <c r="I11" i="5"/>
  <c r="I9" i="4"/>
  <c r="I13" i="3"/>
  <c r="X13" i="3" s="1"/>
  <c r="I12" i="3"/>
  <c r="I12" i="2"/>
  <c r="X12" i="2" s="1"/>
  <c r="I13" i="2"/>
  <c r="B7" i="2"/>
  <c r="B8" i="2"/>
  <c r="B9" i="2"/>
  <c r="B10" i="2"/>
  <c r="R10" i="2" s="1"/>
  <c r="B11" i="2"/>
  <c r="B6" i="2"/>
  <c r="U8" i="22"/>
  <c r="U10" i="20"/>
  <c r="U9" i="20"/>
  <c r="U6" i="19"/>
  <c r="U12" i="15"/>
  <c r="U11" i="15"/>
  <c r="U10" i="15"/>
  <c r="U11" i="14"/>
  <c r="U10" i="14"/>
  <c r="U9" i="14"/>
  <c r="U13" i="13"/>
  <c r="U12" i="13"/>
  <c r="U11" i="13"/>
  <c r="U10" i="13"/>
  <c r="U8" i="12"/>
  <c r="U12" i="11"/>
  <c r="U11" i="11"/>
  <c r="U11" i="10"/>
  <c r="U10" i="10"/>
  <c r="U13" i="9"/>
  <c r="U11" i="9"/>
  <c r="U11" i="7"/>
  <c r="U10" i="7"/>
  <c r="U10" i="6"/>
  <c r="U9" i="6"/>
  <c r="U12" i="5"/>
  <c r="U11" i="5"/>
  <c r="U9" i="4"/>
  <c r="U13" i="3"/>
  <c r="U12" i="3"/>
  <c r="U13" i="2"/>
  <c r="U12" i="2"/>
  <c r="U11" i="1"/>
  <c r="I11" i="1"/>
  <c r="B9" i="1"/>
  <c r="B10" i="1"/>
  <c r="B7" i="1"/>
  <c r="B8" i="1"/>
  <c r="E7" i="1"/>
  <c r="E8" i="1"/>
  <c r="E9" i="1"/>
  <c r="E10" i="1"/>
  <c r="E6" i="1"/>
  <c r="B6" i="1"/>
  <c r="U11" i="23"/>
  <c r="U12" i="23"/>
  <c r="U10" i="23"/>
  <c r="E9" i="24"/>
  <c r="H9" i="24" s="1"/>
  <c r="E8" i="24"/>
  <c r="E7" i="24"/>
  <c r="E6" i="24"/>
  <c r="H6" i="24" s="1"/>
  <c r="B7" i="24"/>
  <c r="H7" i="24" s="1"/>
  <c r="B8" i="24"/>
  <c r="H8" i="24" s="1"/>
  <c r="B9" i="24"/>
  <c r="B6" i="24"/>
  <c r="T9" i="24"/>
  <c r="S9" i="24"/>
  <c r="Q9" i="24"/>
  <c r="P9" i="24"/>
  <c r="L9" i="24"/>
  <c r="R9" i="24" s="1"/>
  <c r="T8" i="24"/>
  <c r="S8" i="24"/>
  <c r="Q8" i="24"/>
  <c r="P8" i="24"/>
  <c r="L8" i="24"/>
  <c r="T7" i="24"/>
  <c r="S7" i="24"/>
  <c r="Q7" i="24"/>
  <c r="P7" i="24"/>
  <c r="L7" i="24"/>
  <c r="R7" i="24" s="1"/>
  <c r="T6" i="24"/>
  <c r="S6" i="24"/>
  <c r="Q6" i="24"/>
  <c r="P6" i="24"/>
  <c r="L6" i="24"/>
  <c r="R6" i="24" s="1"/>
  <c r="Y13" i="3"/>
  <c r="Z13" i="3"/>
  <c r="Z12" i="3"/>
  <c r="Y12" i="3"/>
  <c r="P7" i="3"/>
  <c r="Q7" i="3"/>
  <c r="S7" i="3"/>
  <c r="T7" i="3"/>
  <c r="P8" i="3"/>
  <c r="Q8" i="3"/>
  <c r="S8" i="3"/>
  <c r="T8" i="3"/>
  <c r="P9" i="3"/>
  <c r="Q9" i="3"/>
  <c r="R9" i="3"/>
  <c r="S9" i="3"/>
  <c r="T9" i="3"/>
  <c r="P10" i="3"/>
  <c r="Q10" i="3"/>
  <c r="S10" i="3"/>
  <c r="T10" i="3"/>
  <c r="P11" i="3"/>
  <c r="Q11" i="3"/>
  <c r="S11" i="3"/>
  <c r="T11" i="3"/>
  <c r="T6" i="3"/>
  <c r="S6" i="3"/>
  <c r="Q6" i="3"/>
  <c r="P6" i="3"/>
  <c r="O6" i="3"/>
  <c r="Z13" i="2"/>
  <c r="Y13" i="2"/>
  <c r="X13" i="2"/>
  <c r="Z12" i="2"/>
  <c r="Y12" i="2"/>
  <c r="S7" i="2"/>
  <c r="T7" i="2"/>
  <c r="S8" i="2"/>
  <c r="T8" i="2"/>
  <c r="S9" i="2"/>
  <c r="T9" i="2"/>
  <c r="S10" i="2"/>
  <c r="T10" i="2"/>
  <c r="S11" i="2"/>
  <c r="T11" i="2"/>
  <c r="T6" i="2"/>
  <c r="S6" i="2"/>
  <c r="P7" i="2"/>
  <c r="Q7" i="2"/>
  <c r="P8" i="2"/>
  <c r="Q8" i="2"/>
  <c r="P9" i="2"/>
  <c r="Q9" i="2"/>
  <c r="P10" i="2"/>
  <c r="Q10" i="2"/>
  <c r="P11" i="2"/>
  <c r="Q11" i="2"/>
  <c r="Q6" i="2"/>
  <c r="P6" i="2"/>
  <c r="O11" i="2"/>
  <c r="L7" i="3"/>
  <c r="O7" i="3" s="1"/>
  <c r="L8" i="3"/>
  <c r="L9" i="3"/>
  <c r="L10" i="3"/>
  <c r="L11" i="3"/>
  <c r="O11" i="3" s="1"/>
  <c r="L6" i="3"/>
  <c r="R6" i="3" s="1"/>
  <c r="L7" i="2"/>
  <c r="R7" i="2" s="1"/>
  <c r="L8" i="2"/>
  <c r="R8" i="2" s="1"/>
  <c r="L9" i="2"/>
  <c r="R9" i="2" s="1"/>
  <c r="L10" i="2"/>
  <c r="O10" i="2" s="1"/>
  <c r="L11" i="2"/>
  <c r="R11" i="2" s="1"/>
  <c r="L6" i="2"/>
  <c r="O6" i="2" s="1"/>
  <c r="X12" i="3" l="1"/>
  <c r="O9" i="3"/>
  <c r="R8" i="3"/>
  <c r="R10" i="3"/>
  <c r="O9" i="2"/>
  <c r="R6" i="2"/>
  <c r="O9" i="24"/>
  <c r="R8" i="24"/>
  <c r="O7" i="24"/>
  <c r="O8" i="24"/>
  <c r="O6" i="24"/>
  <c r="O10" i="3"/>
  <c r="O8" i="3"/>
  <c r="O8" i="2"/>
  <c r="O7" i="2"/>
  <c r="H7" i="22" l="1"/>
  <c r="H7" i="21"/>
  <c r="H8" i="21"/>
  <c r="H7" i="20"/>
  <c r="H8" i="20"/>
  <c r="H7" i="23"/>
  <c r="H9" i="23"/>
  <c r="H7" i="15"/>
  <c r="H8" i="15"/>
  <c r="H9" i="15"/>
  <c r="H7" i="14"/>
  <c r="H8" i="14"/>
  <c r="H7" i="13"/>
  <c r="H8" i="13"/>
  <c r="H9" i="13"/>
  <c r="H7" i="12"/>
  <c r="H7" i="11"/>
  <c r="H8" i="11"/>
  <c r="H9" i="11"/>
  <c r="H10" i="11"/>
  <c r="H7" i="10"/>
  <c r="H8" i="10"/>
  <c r="H9" i="10"/>
  <c r="H7" i="9"/>
  <c r="H8" i="9"/>
  <c r="H9" i="9"/>
  <c r="H10" i="9"/>
  <c r="H7" i="8"/>
  <c r="H7" i="5"/>
  <c r="H8" i="5"/>
  <c r="H9" i="5"/>
  <c r="H10" i="5"/>
  <c r="H6" i="22"/>
  <c r="H6" i="21"/>
  <c r="H6" i="20"/>
  <c r="H6" i="23"/>
  <c r="H6" i="15"/>
  <c r="H6" i="14"/>
  <c r="H6" i="13"/>
  <c r="H6" i="12"/>
  <c r="H6" i="11"/>
  <c r="H6" i="10"/>
  <c r="H6" i="9"/>
  <c r="H6" i="8"/>
  <c r="H6" i="5"/>
  <c r="H7" i="2"/>
  <c r="H8" i="2"/>
  <c r="H9" i="2"/>
  <c r="H10" i="2"/>
  <c r="H11" i="2"/>
  <c r="H7" i="3"/>
  <c r="H8" i="3"/>
  <c r="H9" i="3"/>
  <c r="H10" i="3"/>
  <c r="H11" i="3"/>
  <c r="H7" i="4"/>
  <c r="H8" i="4"/>
  <c r="H6" i="4"/>
  <c r="H6" i="3"/>
  <c r="H6" i="2"/>
  <c r="H7" i="1"/>
  <c r="H8" i="1"/>
  <c r="H9" i="1"/>
  <c r="H10" i="1"/>
  <c r="H6" i="1"/>
  <c r="Z8" i="22" l="1"/>
  <c r="Y8" i="22"/>
  <c r="X8" i="22"/>
  <c r="T7" i="22"/>
  <c r="S7" i="22"/>
  <c r="Q7" i="22"/>
  <c r="P7" i="22"/>
  <c r="L7" i="22"/>
  <c r="O7" i="22" s="1"/>
  <c r="T6" i="22"/>
  <c r="S6" i="22"/>
  <c r="Q6" i="22"/>
  <c r="P6" i="22"/>
  <c r="L6" i="22"/>
  <c r="R6" i="22" s="1"/>
  <c r="T8" i="21"/>
  <c r="S8" i="21"/>
  <c r="Q8" i="21"/>
  <c r="P8" i="21"/>
  <c r="L8" i="21"/>
  <c r="O8" i="21" s="1"/>
  <c r="T7" i="21"/>
  <c r="S7" i="21"/>
  <c r="Q7" i="21"/>
  <c r="P7" i="21"/>
  <c r="L7" i="21"/>
  <c r="O7" i="21" s="1"/>
  <c r="T6" i="21"/>
  <c r="S6" i="21"/>
  <c r="Q6" i="21"/>
  <c r="P6" i="21"/>
  <c r="O6" i="21"/>
  <c r="L6" i="21"/>
  <c r="R6" i="21" s="1"/>
  <c r="Z10" i="20"/>
  <c r="Y10" i="20"/>
  <c r="X10" i="20"/>
  <c r="Z9" i="20"/>
  <c r="Y9" i="20"/>
  <c r="X9" i="20"/>
  <c r="T8" i="20"/>
  <c r="S8" i="20"/>
  <c r="Q8" i="20"/>
  <c r="P8" i="20"/>
  <c r="O8" i="20"/>
  <c r="L8" i="20"/>
  <c r="R8" i="20" s="1"/>
  <c r="T7" i="20"/>
  <c r="S7" i="20"/>
  <c r="Q7" i="20"/>
  <c r="P7" i="20"/>
  <c r="L7" i="20"/>
  <c r="R7" i="20" s="1"/>
  <c r="T6" i="20"/>
  <c r="S6" i="20"/>
  <c r="Q6" i="20"/>
  <c r="P6" i="20"/>
  <c r="L6" i="20"/>
  <c r="O6" i="20" s="1"/>
  <c r="Z6" i="19"/>
  <c r="Y6" i="19"/>
  <c r="X6" i="19"/>
  <c r="Z12" i="23"/>
  <c r="Y12" i="23"/>
  <c r="X12" i="23"/>
  <c r="Z11" i="23"/>
  <c r="Y11" i="23"/>
  <c r="X11" i="23"/>
  <c r="Z10" i="23"/>
  <c r="Y10" i="23"/>
  <c r="X10" i="23"/>
  <c r="T9" i="23"/>
  <c r="S9" i="23"/>
  <c r="R9" i="23"/>
  <c r="Q9" i="23"/>
  <c r="P9" i="23"/>
  <c r="L9" i="23"/>
  <c r="O9" i="23" s="1"/>
  <c r="T8" i="23"/>
  <c r="S8" i="23"/>
  <c r="Q8" i="23"/>
  <c r="P8" i="23"/>
  <c r="L8" i="23"/>
  <c r="O8" i="23" s="1"/>
  <c r="T7" i="23"/>
  <c r="S7" i="23"/>
  <c r="Q7" i="23"/>
  <c r="P7" i="23"/>
  <c r="L7" i="23"/>
  <c r="O7" i="23" s="1"/>
  <c r="T6" i="23"/>
  <c r="S6" i="23"/>
  <c r="Q6" i="23"/>
  <c r="P6" i="23"/>
  <c r="O6" i="23"/>
  <c r="L6" i="23"/>
  <c r="R6" i="23" s="1"/>
  <c r="L6" i="15"/>
  <c r="O6" i="15"/>
  <c r="P6" i="15"/>
  <c r="Q6" i="15"/>
  <c r="R6" i="15"/>
  <c r="S6" i="15"/>
  <c r="T6" i="15"/>
  <c r="Z12" i="15"/>
  <c r="Y12" i="15"/>
  <c r="X12" i="15"/>
  <c r="Z11" i="15"/>
  <c r="Y11" i="15"/>
  <c r="X11" i="15"/>
  <c r="Z10" i="15"/>
  <c r="Y10" i="15"/>
  <c r="X10" i="15"/>
  <c r="T9" i="15"/>
  <c r="S9" i="15"/>
  <c r="Q9" i="15"/>
  <c r="P9" i="15"/>
  <c r="L9" i="15"/>
  <c r="O9" i="15" s="1"/>
  <c r="T8" i="15"/>
  <c r="S8" i="15"/>
  <c r="Q8" i="15"/>
  <c r="P8" i="15"/>
  <c r="O8" i="15"/>
  <c r="L8" i="15"/>
  <c r="R8" i="15" s="1"/>
  <c r="T7" i="15"/>
  <c r="S7" i="15"/>
  <c r="Q7" i="15"/>
  <c r="P7" i="15"/>
  <c r="L7" i="15"/>
  <c r="O7" i="15" s="1"/>
  <c r="T8" i="14"/>
  <c r="S8" i="14"/>
  <c r="Q8" i="14"/>
  <c r="P8" i="14"/>
  <c r="L8" i="14"/>
  <c r="O8" i="14" s="1"/>
  <c r="T7" i="14"/>
  <c r="S7" i="14"/>
  <c r="Q7" i="14"/>
  <c r="P7" i="14"/>
  <c r="O7" i="14"/>
  <c r="L7" i="14"/>
  <c r="R7" i="14" s="1"/>
  <c r="T6" i="14"/>
  <c r="S6" i="14"/>
  <c r="Q6" i="14"/>
  <c r="P6" i="14"/>
  <c r="L6" i="14"/>
  <c r="O6" i="14" s="1"/>
  <c r="X10" i="14"/>
  <c r="Y10" i="14"/>
  <c r="Z10" i="14"/>
  <c r="X11" i="14"/>
  <c r="Y11" i="14"/>
  <c r="Z11" i="14"/>
  <c r="Z9" i="14"/>
  <c r="Y9" i="14"/>
  <c r="X9" i="14"/>
  <c r="L6" i="13"/>
  <c r="R6" i="13" s="1"/>
  <c r="O6" i="13"/>
  <c r="P6" i="13"/>
  <c r="Q6" i="13"/>
  <c r="S6" i="13"/>
  <c r="T6" i="13"/>
  <c r="L7" i="13"/>
  <c r="O7" i="13" s="1"/>
  <c r="P7" i="13"/>
  <c r="Q7" i="13"/>
  <c r="S7" i="13"/>
  <c r="T7" i="13"/>
  <c r="X11" i="13"/>
  <c r="Y11" i="13"/>
  <c r="Z11" i="13"/>
  <c r="X12" i="13"/>
  <c r="Y12" i="13"/>
  <c r="Z12" i="13"/>
  <c r="X13" i="13"/>
  <c r="Y13" i="13"/>
  <c r="Z13" i="13"/>
  <c r="Z10" i="13"/>
  <c r="Y10" i="13"/>
  <c r="X10" i="13"/>
  <c r="T9" i="13"/>
  <c r="S9" i="13"/>
  <c r="Q9" i="13"/>
  <c r="P9" i="13"/>
  <c r="L9" i="13"/>
  <c r="R9" i="13" s="1"/>
  <c r="T8" i="13"/>
  <c r="S8" i="13"/>
  <c r="Q8" i="13"/>
  <c r="P8" i="13"/>
  <c r="L8" i="13"/>
  <c r="R8" i="13" s="1"/>
  <c r="Z8" i="12"/>
  <c r="Y8" i="12"/>
  <c r="X8" i="12"/>
  <c r="T7" i="12"/>
  <c r="S7" i="12"/>
  <c r="Q7" i="12"/>
  <c r="P7" i="12"/>
  <c r="L7" i="12"/>
  <c r="O7" i="12" s="1"/>
  <c r="T6" i="12"/>
  <c r="S6" i="12"/>
  <c r="Q6" i="12"/>
  <c r="P6" i="12"/>
  <c r="O6" i="12"/>
  <c r="L6" i="12"/>
  <c r="R6" i="12" s="1"/>
  <c r="L6" i="11"/>
  <c r="O6" i="11"/>
  <c r="P6" i="11"/>
  <c r="Q6" i="11"/>
  <c r="R6" i="11"/>
  <c r="S6" i="11"/>
  <c r="T6" i="11"/>
  <c r="Z12" i="11"/>
  <c r="Y12" i="11"/>
  <c r="X12" i="11"/>
  <c r="Z11" i="11"/>
  <c r="Y11" i="11"/>
  <c r="X11" i="11"/>
  <c r="T10" i="11"/>
  <c r="S10" i="11"/>
  <c r="Q10" i="11"/>
  <c r="P10" i="11"/>
  <c r="L10" i="11"/>
  <c r="O10" i="11" s="1"/>
  <c r="T9" i="11"/>
  <c r="S9" i="11"/>
  <c r="Q9" i="11"/>
  <c r="P9" i="11"/>
  <c r="L9" i="11"/>
  <c r="O9" i="11" s="1"/>
  <c r="T8" i="11"/>
  <c r="S8" i="11"/>
  <c r="Q8" i="11"/>
  <c r="P8" i="11"/>
  <c r="O8" i="11"/>
  <c r="L8" i="11"/>
  <c r="R8" i="11" s="1"/>
  <c r="T7" i="11"/>
  <c r="S7" i="11"/>
  <c r="Q7" i="11"/>
  <c r="P7" i="11"/>
  <c r="L7" i="11"/>
  <c r="R7" i="11" s="1"/>
  <c r="Z11" i="10"/>
  <c r="Y11" i="10"/>
  <c r="X11" i="10"/>
  <c r="Z10" i="10"/>
  <c r="Y10" i="10"/>
  <c r="X10" i="10"/>
  <c r="T9" i="10"/>
  <c r="S9" i="10"/>
  <c r="Q9" i="10"/>
  <c r="P9" i="10"/>
  <c r="L9" i="10"/>
  <c r="R9" i="10" s="1"/>
  <c r="T8" i="10"/>
  <c r="S8" i="10"/>
  <c r="Q8" i="10"/>
  <c r="P8" i="10"/>
  <c r="L8" i="10"/>
  <c r="O8" i="10" s="1"/>
  <c r="T7" i="10"/>
  <c r="S7" i="10"/>
  <c r="Q7" i="10"/>
  <c r="P7" i="10"/>
  <c r="O7" i="10"/>
  <c r="L7" i="10"/>
  <c r="R7" i="10" s="1"/>
  <c r="T6" i="10"/>
  <c r="S6" i="10"/>
  <c r="Q6" i="10"/>
  <c r="P6" i="10"/>
  <c r="L6" i="10"/>
  <c r="O6" i="10" s="1"/>
  <c r="X13" i="9"/>
  <c r="Y13" i="9"/>
  <c r="Z13" i="9"/>
  <c r="L6" i="9"/>
  <c r="O6" i="9" s="1"/>
  <c r="P6" i="9"/>
  <c r="Q6" i="9"/>
  <c r="R6" i="9"/>
  <c r="S6" i="9"/>
  <c r="T6" i="9"/>
  <c r="L7" i="9"/>
  <c r="O7" i="9" s="1"/>
  <c r="P7" i="9"/>
  <c r="Q7" i="9"/>
  <c r="S7" i="9"/>
  <c r="T7" i="9"/>
  <c r="L8" i="9"/>
  <c r="R8" i="9" s="1"/>
  <c r="O8" i="9"/>
  <c r="P8" i="9"/>
  <c r="Q8" i="9"/>
  <c r="S8" i="9"/>
  <c r="T8" i="9"/>
  <c r="Z11" i="9"/>
  <c r="Y11" i="9"/>
  <c r="X11" i="9"/>
  <c r="T10" i="9"/>
  <c r="S10" i="9"/>
  <c r="Q10" i="9"/>
  <c r="P10" i="9"/>
  <c r="L10" i="9"/>
  <c r="O10" i="9" s="1"/>
  <c r="T9" i="9"/>
  <c r="S9" i="9"/>
  <c r="Q9" i="9"/>
  <c r="P9" i="9"/>
  <c r="L9" i="9"/>
  <c r="R9" i="9" s="1"/>
  <c r="T7" i="8"/>
  <c r="S7" i="8"/>
  <c r="Q7" i="8"/>
  <c r="P7" i="8"/>
  <c r="L7" i="8"/>
  <c r="O7" i="8" s="1"/>
  <c r="T6" i="8"/>
  <c r="S6" i="8"/>
  <c r="Q6" i="8"/>
  <c r="P6" i="8"/>
  <c r="L6" i="8"/>
  <c r="O6" i="8" s="1"/>
  <c r="T6" i="7"/>
  <c r="S6" i="7"/>
  <c r="L6" i="7"/>
  <c r="T9" i="7"/>
  <c r="S9" i="7"/>
  <c r="L9" i="7"/>
  <c r="R9" i="7" s="1"/>
  <c r="T8" i="7"/>
  <c r="S8" i="7"/>
  <c r="L8" i="7"/>
  <c r="T7" i="7"/>
  <c r="S7" i="7"/>
  <c r="L7" i="7"/>
  <c r="Z10" i="6"/>
  <c r="Y10" i="6"/>
  <c r="X10" i="6"/>
  <c r="Z9" i="6"/>
  <c r="Y9" i="6"/>
  <c r="X9" i="6"/>
  <c r="Q8" i="6"/>
  <c r="P8" i="6"/>
  <c r="O8" i="6"/>
  <c r="L8" i="6"/>
  <c r="Q7" i="6"/>
  <c r="P7" i="6"/>
  <c r="L7" i="6"/>
  <c r="O7" i="6" s="1"/>
  <c r="Q6" i="6"/>
  <c r="P6" i="6"/>
  <c r="L6" i="6"/>
  <c r="O6" i="6" s="1"/>
  <c r="L9" i="5"/>
  <c r="O9" i="5"/>
  <c r="P9" i="5"/>
  <c r="Q9" i="5"/>
  <c r="R9" i="5"/>
  <c r="S9" i="5"/>
  <c r="T9" i="5"/>
  <c r="L10" i="5"/>
  <c r="O10" i="5" s="1"/>
  <c r="P10" i="5"/>
  <c r="Q10" i="5"/>
  <c r="R10" i="5"/>
  <c r="S10" i="5"/>
  <c r="T10" i="5"/>
  <c r="T8" i="5"/>
  <c r="S8" i="5"/>
  <c r="Q8" i="5"/>
  <c r="P8" i="5"/>
  <c r="L8" i="5"/>
  <c r="O8" i="5" s="1"/>
  <c r="T7" i="5"/>
  <c r="S7" i="5"/>
  <c r="Q7" i="5"/>
  <c r="P7" i="5"/>
  <c r="L7" i="5"/>
  <c r="O7" i="5" s="1"/>
  <c r="T6" i="5"/>
  <c r="S6" i="5"/>
  <c r="Q6" i="5"/>
  <c r="P6" i="5"/>
  <c r="O6" i="5"/>
  <c r="L6" i="5"/>
  <c r="R6" i="5" s="1"/>
  <c r="Z12" i="5"/>
  <c r="Y12" i="5"/>
  <c r="X12" i="5"/>
  <c r="Z9" i="4"/>
  <c r="Y9" i="4"/>
  <c r="X9" i="4"/>
  <c r="T8" i="4"/>
  <c r="S8" i="4"/>
  <c r="Q8" i="4"/>
  <c r="P8" i="4"/>
  <c r="L8" i="4"/>
  <c r="O8" i="4" s="1"/>
  <c r="T7" i="4"/>
  <c r="S7" i="4"/>
  <c r="Q7" i="4"/>
  <c r="P7" i="4"/>
  <c r="L7" i="4"/>
  <c r="O7" i="4" s="1"/>
  <c r="T6" i="4"/>
  <c r="S6" i="4"/>
  <c r="Q6" i="4"/>
  <c r="P6" i="4"/>
  <c r="L6" i="4"/>
  <c r="R6" i="4" s="1"/>
  <c r="R6" i="1"/>
  <c r="S6" i="1"/>
  <c r="R7" i="1"/>
  <c r="S7" i="1"/>
  <c r="R8" i="1"/>
  <c r="S8" i="1"/>
  <c r="R9" i="1"/>
  <c r="S9" i="1"/>
  <c r="R10" i="1"/>
  <c r="S10" i="1"/>
  <c r="T7" i="1"/>
  <c r="T8" i="1"/>
  <c r="T9" i="1"/>
  <c r="T10" i="1"/>
  <c r="T6" i="1"/>
  <c r="O6" i="1"/>
  <c r="P6" i="1"/>
  <c r="O7" i="1"/>
  <c r="P7" i="1"/>
  <c r="O8" i="1"/>
  <c r="P8" i="1"/>
  <c r="O9" i="1"/>
  <c r="P9" i="1"/>
  <c r="O10" i="1"/>
  <c r="P10" i="1"/>
  <c r="Q7" i="1"/>
  <c r="Q8" i="1"/>
  <c r="Q9" i="1"/>
  <c r="Q10" i="1"/>
  <c r="Q6" i="1"/>
  <c r="L7" i="1"/>
  <c r="L8" i="1"/>
  <c r="L9" i="1"/>
  <c r="L10" i="1"/>
  <c r="L6" i="1"/>
  <c r="I11" i="23"/>
  <c r="I12" i="23"/>
  <c r="I10" i="23"/>
  <c r="E9" i="23"/>
  <c r="B9" i="23"/>
  <c r="E8" i="23"/>
  <c r="B8" i="23"/>
  <c r="H8" i="23" s="1"/>
  <c r="B7" i="23"/>
  <c r="B6" i="23"/>
  <c r="E6" i="23"/>
  <c r="E7" i="23"/>
  <c r="O9" i="9" l="1"/>
  <c r="R7" i="9"/>
  <c r="O9" i="13"/>
  <c r="O8" i="13"/>
  <c r="O6" i="22"/>
  <c r="R7" i="22"/>
  <c r="R8" i="21"/>
  <c r="R7" i="21"/>
  <c r="R6" i="20"/>
  <c r="O7" i="20"/>
  <c r="R8" i="23"/>
  <c r="R7" i="23"/>
  <c r="R9" i="15"/>
  <c r="R7" i="15"/>
  <c r="R6" i="14"/>
  <c r="R8" i="14"/>
  <c r="R7" i="13"/>
  <c r="R7" i="12"/>
  <c r="O7" i="11"/>
  <c r="R10" i="11"/>
  <c r="R9" i="11"/>
  <c r="R8" i="10"/>
  <c r="O9" i="10"/>
  <c r="R6" i="10"/>
  <c r="R10" i="9"/>
  <c r="R7" i="8"/>
  <c r="R6" i="8"/>
  <c r="R6" i="7"/>
  <c r="R8" i="7"/>
  <c r="R7" i="7"/>
  <c r="R8" i="5"/>
  <c r="R7" i="5"/>
  <c r="O6" i="4"/>
  <c r="R8" i="4"/>
  <c r="R7" i="4"/>
  <c r="X11" i="1" l="1"/>
  <c r="Y11" i="1"/>
  <c r="Z11" i="1" l="1"/>
  <c r="X11" i="5"/>
  <c r="Y11" i="5"/>
  <c r="Z11" i="5" l="1"/>
  <c r="X11" i="7"/>
  <c r="X10" i="7"/>
  <c r="Z11" i="7"/>
  <c r="Y10" i="7"/>
  <c r="Z10" i="7" l="1"/>
  <c r="Y11" i="7"/>
  <c r="T6" i="6"/>
  <c r="T8" i="6"/>
  <c r="R6" i="6"/>
  <c r="H6" i="6"/>
  <c r="R7" i="6"/>
  <c r="H7" i="6"/>
  <c r="R8" i="6"/>
  <c r="H8" i="6"/>
  <c r="S6" i="6"/>
  <c r="T7" i="6"/>
  <c r="S8" i="6"/>
  <c r="S7" i="6" l="1"/>
  <c r="O6" i="7"/>
  <c r="H6" i="7"/>
  <c r="O9" i="7"/>
  <c r="H9" i="7"/>
  <c r="O8" i="7"/>
  <c r="H8" i="7"/>
  <c r="O7" i="7"/>
  <c r="H7" i="7"/>
  <c r="Q6" i="7"/>
  <c r="P7" i="7"/>
  <c r="Q8" i="7"/>
  <c r="Q9" i="7"/>
  <c r="P8" i="7" l="1"/>
  <c r="P6" i="7"/>
  <c r="Q7" i="7"/>
  <c r="P9" i="7"/>
</calcChain>
</file>

<file path=xl/sharedStrings.xml><?xml version="1.0" encoding="utf-8"?>
<sst xmlns="http://schemas.openxmlformats.org/spreadsheetml/2006/main" count="999" uniqueCount="91">
  <si>
    <t>BG05SFPR001-1.002 „Разширяване обхвата в предучилищното и в училищното образование, чрез подкрепа за ефективното функциониране на механизма за съвместна работа на институциите по обхващане, включване и предотвратяване на отпадането от образователната система на деца и ученици“ („Достъп до образование за всяко дете“)</t>
  </si>
  <si>
    <t>Наименование на индикатор</t>
  </si>
  <si>
    <t>Постигнати стойности по ПО</t>
  </si>
  <si>
    <t>ИНДИКАТОР ЗА КРАЕН ПРОДУКТ</t>
  </si>
  <si>
    <t>ИНДИКАТОР ЗА РЕЗУЛТАТ</t>
  </si>
  <si>
    <t>Целева стойност 
2029</t>
  </si>
  <si>
    <t>Етапна цел 2024</t>
  </si>
  <si>
    <t>Постигнати стойности</t>
  </si>
  <si>
    <t>Дял на постиженията от етапната цел %</t>
  </si>
  <si>
    <t>Дял на постиженията от целевата стойност %</t>
  </si>
  <si>
    <t>Целева стойност 
2029 (общо)</t>
  </si>
  <si>
    <t xml:space="preserve">Регион в преход </t>
  </si>
  <si>
    <t>По-слабо развити региони</t>
  </si>
  <si>
    <t>Етапна цел 2024 (общо)</t>
  </si>
  <si>
    <t>Дял на етапната цел от целевата стойност %</t>
  </si>
  <si>
    <t>общо</t>
  </si>
  <si>
    <t>EECO06 брой на децата на възраст под 18 години</t>
  </si>
  <si>
    <t>EECO15 малцинства (включително маргинализирани общности като ромите)</t>
  </si>
  <si>
    <t>SOI 1.1.Брой деца и ученици обхванати от механизма за съвместна работа на институциите</t>
  </si>
  <si>
    <t>SOI 1.3. Брой родители, подкрепени в процеса на приобщаващото образование</t>
  </si>
  <si>
    <t>SOI 1.5. Педагогически специалисти и непедагогически персонал, обучени за работа с деца и ученици от уязвими групи</t>
  </si>
  <si>
    <t>SRI 1.1. Брой деца и ученици записани в предучилищно и училищно образование чрез механизма за съвместна работа на институциите</t>
  </si>
  <si>
    <t>BG05SFPR001-1.003 „Обща и допълнителна подкрепа за личностно развитие в предучилищното образование“ („Силен старт“)</t>
  </si>
  <si>
    <t xml:space="preserve">SOI 1.4. Брой деца и ученици от предучилищното и училищното образование от уязвими групи, получили подкрепа </t>
  </si>
  <si>
    <t>EECR03 участници, които при напускане на операцията получават квалификация</t>
  </si>
  <si>
    <t>BG05SFPR001-1.001 „Обща и допълнителна подкрепа за личностно развитие в училищното образование“ („Успех за теб“)</t>
  </si>
  <si>
    <t>Превенция и предотвратяване на тормоза и насилието и намаляване агресията в училищата</t>
  </si>
  <si>
    <t>Ограмотяване на възрастни</t>
  </si>
  <si>
    <t xml:space="preserve">EECO09 участници с прогимназиален етап на основното образование или по-ниска степен на образование </t>
  </si>
  <si>
    <t>EECO02 безработни, включително трайно безработни</t>
  </si>
  <si>
    <t>EECO04 неактивни</t>
  </si>
  <si>
    <t>EECO05 Заети, вкл. самостоятелно заети</t>
  </si>
  <si>
    <t>EECR01 участници, които при напускане на операцията са започнали да търсят работа</t>
  </si>
  <si>
    <t>Създаване на условия за достъп до образование чрез преодоляване на демографски, социални и културни бариери</t>
  </si>
  <si>
    <t>SRI 1.2. Брой деца и ученици от уязвими групи с подобрени образователни резултати 1 година след участие в операцията</t>
  </si>
  <si>
    <t>Комплексни програми на общинско ниво за десегрегация на училищата, превенция на вторичната сегрегация и против дискриминацията</t>
  </si>
  <si>
    <t>SOI 1.4. Брой деца и ученици от предучилищното и училищното образование от уязвими групи, получили подкрепа</t>
  </si>
  <si>
    <t>SOI1.6.Брой училища обхванати в дейности за десегрегация по програмата</t>
  </si>
  <si>
    <t>BG05SFPR001-1.004 „Утвърждаване на интеркултурното образование чрез култура, наука и спорт“</t>
  </si>
  <si>
    <t xml:space="preserve">SOI 2.2 Брой училища, въвели методически планове за действие за развитие на ключови компетентности </t>
  </si>
  <si>
    <t xml:space="preserve">SOI 2.4 Участници, придобили умения за преподаване в STEM среда </t>
  </si>
  <si>
    <t>SOI 2.5 Участници, които са завършили обучениеза подобряване на уменията за работа в образователната система</t>
  </si>
  <si>
    <t xml:space="preserve">SOI 2.7 Брой подкрепени деца и ученици </t>
  </si>
  <si>
    <t xml:space="preserve">EECR03 Участници, които при напускане на операцията получават квалификация </t>
  </si>
  <si>
    <t>Дигитална трансформация на училищното образование в т.ч. професионалното образование и обучение</t>
  </si>
  <si>
    <t>SRI 2.1. Подобрени образователни резултати на подкрепените деца и ученици</t>
  </si>
  <si>
    <t>Подкрепа за създаване и прилагане на култура за иновации, иновативни детски градини и училища</t>
  </si>
  <si>
    <t>SOI 2.3 Брой образователни институции, разработили иновативни обучителни пакети</t>
  </si>
  <si>
    <t xml:space="preserve">SOI 2.6 Брой високо квалифицирани специалисти, които са привлечени към учителската професия чрез алтернативни мерки за достъп </t>
  </si>
  <si>
    <t>Подкрепа за ученици с таланти</t>
  </si>
  <si>
    <t>BG05SFPR001-3.001 „Модернизиране на професионалното образование и обучение“</t>
  </si>
  <si>
    <t>ЕЕСO09 Участници с прогимназиален етап на основното образование или по-ниска степен (ISCED 0-2)</t>
  </si>
  <si>
    <t xml:space="preserve">EEC005 Заети, включително самостоятелно заети </t>
  </si>
  <si>
    <t xml:space="preserve">SOI 3.1. Брой професионални училища, въвели модернизирани учебни планове и програми по професионална подготовка </t>
  </si>
  <si>
    <t xml:space="preserve">SRI 3.1 Ученици  и студенти, започнали да търсят работа </t>
  </si>
  <si>
    <t xml:space="preserve">EECR02 Участници, които при напускане на операцията са ангажирани с образование или обучение </t>
  </si>
  <si>
    <t xml:space="preserve">EECR04 Участници, които при напускане на операцията имат работа, включително като самостоятелно заети лица </t>
  </si>
  <si>
    <t>Подкрепа за Центровете за високи постижения в ПОО</t>
  </si>
  <si>
    <t xml:space="preserve">SOI 3.2. Брой подкрепени Центрове за високи постижения </t>
  </si>
  <si>
    <t>Развитие на дуалната система на обучение</t>
  </si>
  <si>
    <t xml:space="preserve">SOI 3.3. Брой училища въвели дуална система на обучение </t>
  </si>
  <si>
    <t>BG05SFPR001-3.002 „От висше образование към заетост“</t>
  </si>
  <si>
    <t xml:space="preserve">EEC011 Участници с висше образование(ISCED 5 до 8) </t>
  </si>
  <si>
    <t>EEC010 Участници със средно образование(ISCED 3) или образование след средното образование (ISCED 4)</t>
  </si>
  <si>
    <t>SOI 3.4 Брой висши училища, въвели дуална форма на преподаване</t>
  </si>
  <si>
    <t>SRI 3.1 Ученици и студенти, започнали да търсят работа</t>
  </si>
  <si>
    <t xml:space="preserve">SRI 3.2. Брой студенти, които се обучават в дуална форма </t>
  </si>
  <si>
    <t xml:space="preserve">SRI 3.3. Участници, които остават в образование </t>
  </si>
  <si>
    <t>Финансови инструменти по Програма "Образование" 2021-2027</t>
  </si>
  <si>
    <t xml:space="preserve">SRI 3.4. брой подкрепени стартиращи фирми </t>
  </si>
  <si>
    <t>Утвърждаване на компетентностния подход по важни за икономиката на региона и пазара на труда професионални направления, в партньорство с бизнеса, разширяване на дигиталните компетентности и дигиталното образователно съдържание във ВО</t>
  </si>
  <si>
    <t xml:space="preserve">EECR03 участници, които при напускане на операцията получават квалификация </t>
  </si>
  <si>
    <t>Достъп на уязвими групи, групи в неравностойно положение и непедагогически персонал до висше образование</t>
  </si>
  <si>
    <t>EECO09 Участници с прогимназиален етап на основното образование или по-ниска степен (ISCED 0-2)</t>
  </si>
  <si>
    <t>BG05SFPR001-3.004 „Подкрепа за развитие на проектна докторантура“</t>
  </si>
  <si>
    <t>EEC011 Участници с висше образование(ISCED 5 до 8</t>
  </si>
  <si>
    <t>SOI 3.5 Брой докторантски училища</t>
  </si>
  <si>
    <t xml:space="preserve">SOI 1.2.Брой деца и ученици със специални образователни потребности (СОП), в риск, с хронични заболявания и с изявени дарби </t>
  </si>
  <si>
    <t>SRI 1.2.Брой деца и ученици от уязвими групи с подобрени образователни резултати след 1 година участие в операцията</t>
  </si>
  <si>
    <t>BG05SFPR001-4.001 „Техническа помощ“</t>
  </si>
  <si>
    <t>SOI 4.1 Брой участия на лица от УО в обучения и работни посещения</t>
  </si>
  <si>
    <t>SOI 4.2 Извършени оценки на програмата, анализи и проучвания</t>
  </si>
  <si>
    <t>SOI 4.3 Обучени представители на бенефициенти/партньори/целеви групи и на потенциални бенефициенти/партньори/целеви групи</t>
  </si>
  <si>
    <t>SOI 4.4 Участници в събития по програмата</t>
  </si>
  <si>
    <t xml:space="preserve">SOI 1.2. Брой деца и ученицисъс специални образователни потребности (СОП), в риск, с хронични заболявания и с изявени дарби </t>
  </si>
  <si>
    <t>SRI 1.2. Брой деца и ученици от уязвими групи с подобрени образователни резултати след 1 годинаучастие в операцията</t>
  </si>
  <si>
    <t xml:space="preserve">SOI 2.1 Брой подкрепени родители и образователни медиатори </t>
  </si>
  <si>
    <t>Планирани в процедури по ПО</t>
  </si>
  <si>
    <t>Подобряване на качеството на общото образование чрез ефективно прилагане на компетентностен модел</t>
  </si>
  <si>
    <t>SRI 2.1. Подобрени образователни резултати на
подкрепените деца и ученици</t>
  </si>
  <si>
    <t>SRI 2.2. Дял на училищата, които изпълняват методически планове за действие с разширенагрупа ключови компетентности 2 години след въвеждането им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</si>
</sst>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77">
    <xf numFmtId="0" fontId="0" fillId="0" borderId="0" xfId="0"/>
    <xf numFmtId="0" fontId="1" fillId="4" borderId="4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4" fontId="6" fillId="4" borderId="7" xfId="0" applyNumberFormat="1" applyFont="1" applyFill="1" applyBorder="1" applyAlignment="1">
      <alignment vertical="center" wrapText="1"/>
    </xf>
    <xf numFmtId="0" fontId="0" fillId="4" borderId="7" xfId="0" applyFill="1" applyBorder="1" applyAlignment="1">
      <alignment horizontal="center" vertical="center"/>
    </xf>
    <xf numFmtId="3" fontId="0" fillId="4" borderId="7" xfId="0" applyNumberFormat="1" applyFill="1" applyBorder="1" applyAlignment="1">
      <alignment horizontal="center" vertical="center"/>
    </xf>
    <xf numFmtId="9" fontId="0" fillId="6" borderId="7" xfId="0" applyNumberForma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8" fillId="0" borderId="7" xfId="0" applyFont="1" applyBorder="1" applyAlignment="1">
      <alignment vertical="center"/>
    </xf>
    <xf numFmtId="0" fontId="6" fillId="4" borderId="7" xfId="0" applyFont="1" applyFill="1" applyBorder="1" applyAlignment="1">
      <alignment vertical="center" wrapText="1"/>
    </xf>
    <xf numFmtId="9" fontId="0" fillId="7" borderId="7" xfId="0" applyNumberFormat="1" applyFill="1" applyBorder="1" applyAlignment="1">
      <alignment horizontal="center" vertical="center"/>
    </xf>
    <xf numFmtId="0" fontId="0" fillId="4" borderId="7" xfId="0" applyFill="1" applyBorder="1" applyAlignment="1">
      <alignment vertical="center" wrapText="1"/>
    </xf>
    <xf numFmtId="0" fontId="0" fillId="8" borderId="7" xfId="0" applyFill="1" applyBorder="1" applyAlignment="1">
      <alignment vertical="center" wrapText="1"/>
    </xf>
    <xf numFmtId="0" fontId="6" fillId="5" borderId="7" xfId="0" applyFont="1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3" fontId="0" fillId="5" borderId="7" xfId="0" applyNumberFormat="1" applyFill="1" applyBorder="1" applyAlignment="1">
      <alignment horizontal="center" vertical="center"/>
    </xf>
    <xf numFmtId="9" fontId="0" fillId="5" borderId="7" xfId="0" applyNumberFormat="1" applyFill="1" applyBorder="1" applyAlignment="1">
      <alignment horizontal="center" vertical="center"/>
    </xf>
    <xf numFmtId="0" fontId="6" fillId="4" borderId="7" xfId="0" applyFont="1" applyFill="1" applyBorder="1" applyAlignment="1">
      <alignment wrapText="1"/>
    </xf>
    <xf numFmtId="0" fontId="0" fillId="4" borderId="7" xfId="0" applyFill="1" applyBorder="1" applyAlignment="1">
      <alignment wrapText="1"/>
    </xf>
    <xf numFmtId="0" fontId="0" fillId="5" borderId="7" xfId="0" applyFill="1" applyBorder="1" applyAlignment="1">
      <alignment wrapText="1"/>
    </xf>
    <xf numFmtId="0" fontId="6" fillId="5" borderId="7" xfId="0" applyFont="1" applyFill="1" applyBorder="1" applyAlignment="1">
      <alignment wrapText="1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10" fillId="0" borderId="0" xfId="0" applyFont="1"/>
    <xf numFmtId="3" fontId="7" fillId="4" borderId="7" xfId="0" applyNumberFormat="1" applyFont="1" applyFill="1" applyBorder="1" applyAlignment="1">
      <alignment horizontal="center" vertical="center"/>
    </xf>
    <xf numFmtId="3" fontId="9" fillId="5" borderId="7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3" fontId="8" fillId="7" borderId="7" xfId="0" applyNumberFormat="1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3" fontId="1" fillId="4" borderId="7" xfId="0" applyNumberFormat="1" applyFont="1" applyFill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0" fillId="0" borderId="7" xfId="0" applyNumberFormat="1" applyBorder="1" applyAlignment="1">
      <alignment horizontal="center"/>
    </xf>
    <xf numFmtId="9" fontId="9" fillId="5" borderId="7" xfId="0" applyNumberFormat="1" applyFont="1" applyFill="1" applyBorder="1" applyAlignment="1">
      <alignment horizontal="center" vertical="center"/>
    </xf>
    <xf numFmtId="10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3" fontId="1" fillId="5" borderId="7" xfId="0" applyNumberFormat="1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9" fontId="1" fillId="4" borderId="7" xfId="1" applyFont="1" applyFill="1" applyBorder="1" applyAlignment="1">
      <alignment horizontal="center" vertical="center"/>
    </xf>
    <xf numFmtId="9" fontId="0" fillId="4" borderId="7" xfId="1" applyFont="1" applyFill="1" applyBorder="1" applyAlignment="1">
      <alignment horizontal="center" vertical="center"/>
    </xf>
    <xf numFmtId="9" fontId="0" fillId="5" borderId="7" xfId="1" applyFont="1" applyFill="1" applyBorder="1" applyAlignment="1">
      <alignment horizontal="center" vertical="center"/>
    </xf>
    <xf numFmtId="9" fontId="1" fillId="5" borderId="7" xfId="1" applyFont="1" applyFill="1" applyBorder="1" applyAlignment="1">
      <alignment horizontal="center" vertical="center"/>
    </xf>
    <xf numFmtId="1" fontId="7" fillId="4" borderId="7" xfId="1" applyNumberFormat="1" applyFont="1" applyFill="1" applyBorder="1" applyAlignment="1">
      <alignment horizontal="center" vertical="center"/>
    </xf>
    <xf numFmtId="1" fontId="0" fillId="4" borderId="7" xfId="1" applyNumberFormat="1" applyFont="1" applyFill="1" applyBorder="1" applyAlignment="1">
      <alignment horizontal="center" vertical="center"/>
    </xf>
    <xf numFmtId="1" fontId="0" fillId="5" borderId="7" xfId="1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3" fontId="12" fillId="4" borderId="7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DAC7A-CDB0-4DE2-A8AE-B3C270F130A7}">
  <sheetPr>
    <tabColor theme="9" tint="0.79998168889431442"/>
  </sheetPr>
  <dimension ref="A1:Z11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5" x14ac:dyDescent="0.25"/>
  <cols>
    <col min="1" max="1" width="68.7109375" customWidth="1"/>
    <col min="2" max="26" width="10.28515625" customWidth="1"/>
  </cols>
  <sheetData>
    <row r="1" spans="1:26" x14ac:dyDescent="0.25">
      <c r="A1" s="32" t="s">
        <v>0</v>
      </c>
    </row>
    <row r="2" spans="1:26" ht="31.5" x14ac:dyDescent="0.25">
      <c r="A2" s="69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61" t="s">
        <v>2</v>
      </c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</row>
    <row r="3" spans="1:26" ht="15" customHeight="1" x14ac:dyDescent="0.25">
      <c r="A3" s="70"/>
      <c r="B3" s="66" t="s">
        <v>3</v>
      </c>
      <c r="C3" s="67"/>
      <c r="D3" s="67"/>
      <c r="E3" s="67"/>
      <c r="F3" s="67"/>
      <c r="G3" s="67"/>
      <c r="H3" s="68"/>
      <c r="I3" s="63" t="s">
        <v>4</v>
      </c>
      <c r="J3" s="64"/>
      <c r="K3" s="65"/>
      <c r="L3" s="66" t="s">
        <v>3</v>
      </c>
      <c r="M3" s="67"/>
      <c r="N3" s="67"/>
      <c r="O3" s="67"/>
      <c r="P3" s="67"/>
      <c r="Q3" s="67"/>
      <c r="R3" s="67"/>
      <c r="S3" s="67"/>
      <c r="T3" s="68"/>
      <c r="U3" s="63" t="s">
        <v>4</v>
      </c>
      <c r="V3" s="64"/>
      <c r="W3" s="65"/>
      <c r="X3" s="63" t="s">
        <v>4</v>
      </c>
      <c r="Y3" s="64"/>
      <c r="Z3" s="65"/>
    </row>
    <row r="4" spans="1:26" s="30" customFormat="1" ht="30.75" customHeight="1" x14ac:dyDescent="0.25">
      <c r="A4" s="70"/>
      <c r="B4" s="58" t="s">
        <v>5</v>
      </c>
      <c r="C4" s="59"/>
      <c r="D4" s="60"/>
      <c r="E4" s="58" t="s">
        <v>6</v>
      </c>
      <c r="F4" s="59"/>
      <c r="G4" s="59"/>
      <c r="H4" s="60"/>
      <c r="I4" s="63" t="s">
        <v>5</v>
      </c>
      <c r="J4" s="64"/>
      <c r="K4" s="65"/>
      <c r="L4" s="58" t="s">
        <v>7</v>
      </c>
      <c r="M4" s="59"/>
      <c r="N4" s="59"/>
      <c r="O4" s="58" t="s">
        <v>8</v>
      </c>
      <c r="P4" s="59"/>
      <c r="Q4" s="60"/>
      <c r="R4" s="59" t="s">
        <v>9</v>
      </c>
      <c r="S4" s="59"/>
      <c r="T4" s="60"/>
      <c r="U4" s="63" t="s">
        <v>7</v>
      </c>
      <c r="V4" s="64"/>
      <c r="W4" s="65"/>
      <c r="X4" s="63" t="s">
        <v>9</v>
      </c>
      <c r="Y4" s="64"/>
      <c r="Z4" s="65"/>
    </row>
    <row r="5" spans="1:26" ht="60" x14ac:dyDescent="0.25">
      <c r="A5" s="71"/>
      <c r="B5" s="1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15" customHeight="1" x14ac:dyDescent="0.25">
      <c r="A6" s="7" t="s">
        <v>16</v>
      </c>
      <c r="B6" s="33">
        <f>C6+D6</f>
        <v>0</v>
      </c>
      <c r="C6" s="56">
        <v>0</v>
      </c>
      <c r="D6" s="57">
        <v>0</v>
      </c>
      <c r="E6" s="33">
        <f>F6+G6</f>
        <v>0</v>
      </c>
      <c r="F6" s="57">
        <v>0</v>
      </c>
      <c r="G6" s="57">
        <v>0</v>
      </c>
      <c r="H6" s="10">
        <f>IFERROR(E6/B6,0)</f>
        <v>0</v>
      </c>
      <c r="I6" s="27"/>
      <c r="J6" s="27"/>
      <c r="K6" s="35"/>
      <c r="L6" s="33">
        <f>M6+N6</f>
        <v>0</v>
      </c>
      <c r="M6" s="8">
        <v>0</v>
      </c>
      <c r="N6" s="9">
        <v>0</v>
      </c>
      <c r="O6" s="40">
        <f t="shared" ref="O6:P10" si="0">IFERROR(L6/E6,0)</f>
        <v>0</v>
      </c>
      <c r="P6" s="9">
        <f t="shared" si="0"/>
        <v>0</v>
      </c>
      <c r="Q6" s="9">
        <f>IFERROR(N6/G6,0)</f>
        <v>0</v>
      </c>
      <c r="R6" s="40">
        <f t="shared" ref="R6:S10" si="1">IFERROR(L6/B6,0)</f>
        <v>0</v>
      </c>
      <c r="S6" s="9">
        <f t="shared" si="1"/>
        <v>0</v>
      </c>
      <c r="T6" s="9">
        <f>IFERROR(N6/D6,0)</f>
        <v>0</v>
      </c>
      <c r="U6" s="27"/>
      <c r="V6" s="27"/>
      <c r="W6" s="35"/>
      <c r="X6" s="27"/>
      <c r="Y6" s="27"/>
      <c r="Z6" s="35"/>
    </row>
    <row r="7" spans="1:26" ht="30" customHeight="1" x14ac:dyDescent="0.25">
      <c r="A7" s="13" t="s">
        <v>17</v>
      </c>
      <c r="B7" s="33">
        <f t="shared" ref="B7:B10" si="2">C7+D7</f>
        <v>32702</v>
      </c>
      <c r="C7" s="9">
        <v>5450</v>
      </c>
      <c r="D7" s="9">
        <v>27252</v>
      </c>
      <c r="E7" s="33">
        <f t="shared" ref="E7:E10" si="3">F7+G7</f>
        <v>6540</v>
      </c>
      <c r="F7" s="9">
        <v>1090</v>
      </c>
      <c r="G7" s="9">
        <v>5450</v>
      </c>
      <c r="H7" s="10">
        <f t="shared" ref="H7:H10" si="4">IFERROR(E7/B7,0)</f>
        <v>0.1999877683322121</v>
      </c>
      <c r="I7" s="27"/>
      <c r="J7" s="27"/>
      <c r="K7" s="35"/>
      <c r="L7" s="33">
        <f t="shared" ref="L7:L10" si="5">M7+N7</f>
        <v>0</v>
      </c>
      <c r="M7" s="8">
        <v>0</v>
      </c>
      <c r="N7" s="9">
        <v>0</v>
      </c>
      <c r="O7" s="40">
        <f t="shared" si="0"/>
        <v>0</v>
      </c>
      <c r="P7" s="9">
        <f t="shared" si="0"/>
        <v>0</v>
      </c>
      <c r="Q7" s="9">
        <f t="shared" ref="Q7:Q10" si="6">IFERROR(N7/G7,0)</f>
        <v>0</v>
      </c>
      <c r="R7" s="40">
        <f t="shared" si="1"/>
        <v>0</v>
      </c>
      <c r="S7" s="9">
        <f t="shared" si="1"/>
        <v>0</v>
      </c>
      <c r="T7" s="9">
        <f t="shared" ref="T7:T10" si="7">IFERROR(N7/D7,0)</f>
        <v>0</v>
      </c>
      <c r="U7" s="27"/>
      <c r="V7" s="27"/>
      <c r="W7" s="35"/>
      <c r="X7" s="27"/>
      <c r="Y7" s="27"/>
      <c r="Z7" s="35"/>
    </row>
    <row r="8" spans="1:26" ht="30" customHeight="1" x14ac:dyDescent="0.25">
      <c r="A8" s="15" t="s">
        <v>18</v>
      </c>
      <c r="B8" s="33">
        <f t="shared" si="2"/>
        <v>32702</v>
      </c>
      <c r="C8" s="9">
        <v>5450</v>
      </c>
      <c r="D8" s="9">
        <v>27252</v>
      </c>
      <c r="E8" s="33">
        <f t="shared" si="3"/>
        <v>6540</v>
      </c>
      <c r="F8" s="9">
        <v>1090</v>
      </c>
      <c r="G8" s="9">
        <v>5450</v>
      </c>
      <c r="H8" s="10">
        <f t="shared" si="4"/>
        <v>0.1999877683322121</v>
      </c>
      <c r="I8" s="27"/>
      <c r="J8" s="27"/>
      <c r="K8" s="35"/>
      <c r="L8" s="33">
        <f t="shared" si="5"/>
        <v>0</v>
      </c>
      <c r="M8" s="8">
        <v>0</v>
      </c>
      <c r="N8" s="9">
        <v>0</v>
      </c>
      <c r="O8" s="40">
        <f t="shared" si="0"/>
        <v>0</v>
      </c>
      <c r="P8" s="9">
        <f t="shared" si="0"/>
        <v>0</v>
      </c>
      <c r="Q8" s="9">
        <f t="shared" si="6"/>
        <v>0</v>
      </c>
      <c r="R8" s="40">
        <f t="shared" si="1"/>
        <v>0</v>
      </c>
      <c r="S8" s="9">
        <f t="shared" si="1"/>
        <v>0</v>
      </c>
      <c r="T8" s="9">
        <f t="shared" si="7"/>
        <v>0</v>
      </c>
      <c r="U8" s="27"/>
      <c r="V8" s="27"/>
      <c r="W8" s="35"/>
      <c r="X8" s="27"/>
      <c r="Y8" s="27"/>
      <c r="Z8" s="35"/>
    </row>
    <row r="9" spans="1:26" ht="30" customHeight="1" x14ac:dyDescent="0.25">
      <c r="A9" s="15" t="s">
        <v>19</v>
      </c>
      <c r="B9" s="33">
        <f t="shared" si="2"/>
        <v>32702</v>
      </c>
      <c r="C9" s="9">
        <v>5450</v>
      </c>
      <c r="D9" s="9">
        <v>27252</v>
      </c>
      <c r="E9" s="33">
        <f t="shared" si="3"/>
        <v>0</v>
      </c>
      <c r="F9" s="9">
        <v>0</v>
      </c>
      <c r="G9" s="9">
        <v>0</v>
      </c>
      <c r="H9" s="10">
        <f t="shared" si="4"/>
        <v>0</v>
      </c>
      <c r="I9" s="27"/>
      <c r="J9" s="27"/>
      <c r="K9" s="35"/>
      <c r="L9" s="33">
        <f t="shared" si="5"/>
        <v>0</v>
      </c>
      <c r="M9" s="8">
        <v>0</v>
      </c>
      <c r="N9" s="9">
        <v>0</v>
      </c>
      <c r="O9" s="40">
        <f t="shared" si="0"/>
        <v>0</v>
      </c>
      <c r="P9" s="9">
        <f t="shared" si="0"/>
        <v>0</v>
      </c>
      <c r="Q9" s="9">
        <f t="shared" si="6"/>
        <v>0</v>
      </c>
      <c r="R9" s="40">
        <f t="shared" si="1"/>
        <v>0</v>
      </c>
      <c r="S9" s="9">
        <f t="shared" si="1"/>
        <v>0</v>
      </c>
      <c r="T9" s="9">
        <f t="shared" si="7"/>
        <v>0</v>
      </c>
      <c r="U9" s="27"/>
      <c r="V9" s="27"/>
      <c r="W9" s="35"/>
      <c r="X9" s="27"/>
      <c r="Y9" s="27"/>
      <c r="Z9" s="35"/>
    </row>
    <row r="10" spans="1:26" ht="30" customHeight="1" x14ac:dyDescent="0.25">
      <c r="A10" s="15" t="s">
        <v>20</v>
      </c>
      <c r="B10" s="33">
        <f t="shared" si="2"/>
        <v>10374</v>
      </c>
      <c r="C10" s="9">
        <v>1729</v>
      </c>
      <c r="D10" s="9">
        <v>8645</v>
      </c>
      <c r="E10" s="33">
        <f t="shared" si="3"/>
        <v>2075</v>
      </c>
      <c r="F10" s="9">
        <v>346</v>
      </c>
      <c r="G10" s="9">
        <v>1729</v>
      </c>
      <c r="H10" s="10">
        <f t="shared" si="4"/>
        <v>0.2000192789666474</v>
      </c>
      <c r="I10" s="27"/>
      <c r="J10" s="36"/>
      <c r="K10" s="35"/>
      <c r="L10" s="33">
        <f t="shared" si="5"/>
        <v>0</v>
      </c>
      <c r="M10" s="8">
        <v>0</v>
      </c>
      <c r="N10" s="9">
        <v>0</v>
      </c>
      <c r="O10" s="40">
        <f t="shared" si="0"/>
        <v>0</v>
      </c>
      <c r="P10" s="9">
        <f t="shared" si="0"/>
        <v>0</v>
      </c>
      <c r="Q10" s="9">
        <f t="shared" si="6"/>
        <v>0</v>
      </c>
      <c r="R10" s="40">
        <f t="shared" si="1"/>
        <v>0</v>
      </c>
      <c r="S10" s="9">
        <f t="shared" si="1"/>
        <v>0</v>
      </c>
      <c r="T10" s="9">
        <f t="shared" si="7"/>
        <v>0</v>
      </c>
      <c r="U10" s="27"/>
      <c r="V10" s="36"/>
      <c r="W10" s="35"/>
      <c r="X10" s="27"/>
      <c r="Y10" s="36"/>
      <c r="Z10" s="35"/>
    </row>
    <row r="11" spans="1:26" ht="30" customHeight="1" x14ac:dyDescent="0.25">
      <c r="A11" s="16" t="s">
        <v>21</v>
      </c>
      <c r="B11" s="27"/>
      <c r="C11" s="27"/>
      <c r="D11" s="27"/>
      <c r="E11" s="27"/>
      <c r="F11" s="27"/>
      <c r="G11" s="27"/>
      <c r="H11" s="14"/>
      <c r="I11" s="34">
        <f>J11+K11</f>
        <v>30966</v>
      </c>
      <c r="J11" s="21">
        <v>5161</v>
      </c>
      <c r="K11" s="21">
        <v>25805</v>
      </c>
      <c r="L11" s="27"/>
      <c r="M11" s="27"/>
      <c r="N11" s="27"/>
      <c r="O11" s="27"/>
      <c r="P11" s="27"/>
      <c r="Q11" s="27"/>
      <c r="R11" s="27"/>
      <c r="S11" s="27"/>
      <c r="T11" s="27"/>
      <c r="U11" s="34">
        <f>V11+W11</f>
        <v>0</v>
      </c>
      <c r="V11" s="21">
        <v>0</v>
      </c>
      <c r="W11" s="21">
        <v>0</v>
      </c>
      <c r="X11" s="46">
        <f t="shared" ref="X11:Y11" si="8">IFERROR(U11/I11,0)</f>
        <v>0</v>
      </c>
      <c r="Y11" s="21">
        <f t="shared" si="8"/>
        <v>0</v>
      </c>
      <c r="Z11" s="21">
        <f>IFERROR(W11/K11,0)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O4:Q4"/>
    <mergeCell ref="L2:Z2"/>
    <mergeCell ref="U4:W4"/>
    <mergeCell ref="U3:W3"/>
    <mergeCell ref="L3:T3"/>
    <mergeCell ref="X3:Z3"/>
    <mergeCell ref="X4:Z4"/>
    <mergeCell ref="L4:N4"/>
    <mergeCell ref="R4:T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477FD-BF18-4DFD-B6FD-AC0FA83DA64D}">
  <sheetPr>
    <tabColor theme="8" tint="0.79998168889431442"/>
  </sheetPr>
  <dimension ref="A1:Z11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10" sqref="K10"/>
    </sheetView>
  </sheetViews>
  <sheetFormatPr defaultRowHeight="15" x14ac:dyDescent="0.25"/>
  <cols>
    <col min="1" max="1" width="54.28515625" customWidth="1"/>
    <col min="2" max="2" width="14.28515625" customWidth="1"/>
    <col min="3" max="3" width="10.42578125" customWidth="1"/>
    <col min="4" max="4" width="11" customWidth="1"/>
    <col min="5" max="5" width="10.7109375" customWidth="1"/>
    <col min="6" max="6" width="12.140625" customWidth="1"/>
    <col min="12" max="26" width="10.28515625" customWidth="1"/>
  </cols>
  <sheetData>
    <row r="1" spans="1:26" x14ac:dyDescent="0.25">
      <c r="A1" s="32" t="s">
        <v>44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ht="15" customHeight="1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ht="15" customHeight="1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75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30" x14ac:dyDescent="0.25">
      <c r="A6" s="13" t="s">
        <v>17</v>
      </c>
      <c r="B6" s="33">
        <f>C6+D6</f>
        <v>58153</v>
      </c>
      <c r="C6" s="9">
        <v>9692</v>
      </c>
      <c r="D6" s="9">
        <v>48461</v>
      </c>
      <c r="E6" s="33">
        <f>F6+G6</f>
        <v>0</v>
      </c>
      <c r="F6" s="8">
        <v>0</v>
      </c>
      <c r="G6" s="9">
        <v>0</v>
      </c>
      <c r="H6" s="10">
        <f>IFERROR(E6/B6,0)</f>
        <v>0</v>
      </c>
      <c r="I6" s="39"/>
      <c r="J6" s="39"/>
      <c r="K6" s="39"/>
      <c r="L6" s="33">
        <f t="shared" ref="L6:L9" si="0">M6+N6</f>
        <v>0</v>
      </c>
      <c r="M6" s="8">
        <v>0</v>
      </c>
      <c r="N6" s="9">
        <v>0</v>
      </c>
      <c r="O6" s="40">
        <f t="shared" ref="O6:Q9" si="1">IFERROR(L6/E6,0)</f>
        <v>0</v>
      </c>
      <c r="P6" s="9">
        <f t="shared" si="1"/>
        <v>0</v>
      </c>
      <c r="Q6" s="9">
        <f t="shared" si="1"/>
        <v>0</v>
      </c>
      <c r="R6" s="40">
        <f t="shared" ref="R6:T9" si="2">IFERROR(L6/B6,0)</f>
        <v>0</v>
      </c>
      <c r="S6" s="9">
        <f t="shared" si="2"/>
        <v>0</v>
      </c>
      <c r="T6" s="9">
        <f t="shared" si="2"/>
        <v>0</v>
      </c>
      <c r="U6" s="27"/>
      <c r="V6" s="27"/>
      <c r="W6" s="35"/>
      <c r="X6" s="27"/>
      <c r="Y6" s="27"/>
      <c r="Z6" s="35"/>
    </row>
    <row r="7" spans="1:26" ht="30" x14ac:dyDescent="0.25">
      <c r="A7" s="24" t="s">
        <v>86</v>
      </c>
      <c r="B7" s="33">
        <f t="shared" ref="B7:B9" si="3">C7+D7</f>
        <v>212539</v>
      </c>
      <c r="C7" s="9">
        <v>35423</v>
      </c>
      <c r="D7" s="9">
        <v>177116</v>
      </c>
      <c r="E7" s="33">
        <f t="shared" ref="E7:E9" si="4">F7+G7</f>
        <v>0</v>
      </c>
      <c r="F7" s="8">
        <v>0</v>
      </c>
      <c r="G7" s="9">
        <v>0</v>
      </c>
      <c r="H7" s="10">
        <f t="shared" ref="H7:H9" si="5">IFERROR(E7/B7,0)</f>
        <v>0</v>
      </c>
      <c r="I7" s="39"/>
      <c r="J7" s="39"/>
      <c r="K7" s="39"/>
      <c r="L7" s="33">
        <f t="shared" si="0"/>
        <v>0</v>
      </c>
      <c r="M7" s="8">
        <v>0</v>
      </c>
      <c r="N7" s="9">
        <v>0</v>
      </c>
      <c r="O7" s="40">
        <f t="shared" si="1"/>
        <v>0</v>
      </c>
      <c r="P7" s="9">
        <f t="shared" si="1"/>
        <v>0</v>
      </c>
      <c r="Q7" s="9">
        <f t="shared" si="1"/>
        <v>0</v>
      </c>
      <c r="R7" s="40">
        <f t="shared" si="2"/>
        <v>0</v>
      </c>
      <c r="S7" s="9">
        <f t="shared" si="2"/>
        <v>0</v>
      </c>
      <c r="T7" s="9">
        <f t="shared" si="2"/>
        <v>0</v>
      </c>
      <c r="U7" s="27"/>
      <c r="V7" s="27"/>
      <c r="W7" s="35"/>
      <c r="X7" s="27"/>
      <c r="Y7" s="27"/>
      <c r="Z7" s="35"/>
    </row>
    <row r="8" spans="1:26" ht="45" x14ac:dyDescent="0.25">
      <c r="A8" s="24" t="s">
        <v>41</v>
      </c>
      <c r="B8" s="33">
        <f t="shared" si="3"/>
        <v>3897</v>
      </c>
      <c r="C8" s="9">
        <v>650</v>
      </c>
      <c r="D8" s="9">
        <v>3247</v>
      </c>
      <c r="E8" s="33">
        <f t="shared" si="4"/>
        <v>0</v>
      </c>
      <c r="F8" s="8">
        <v>0</v>
      </c>
      <c r="G8" s="9">
        <v>0</v>
      </c>
      <c r="H8" s="10">
        <f t="shared" si="5"/>
        <v>0</v>
      </c>
      <c r="I8" s="39"/>
      <c r="J8" s="39"/>
      <c r="K8" s="39"/>
      <c r="L8" s="33">
        <f t="shared" si="0"/>
        <v>0</v>
      </c>
      <c r="M8" s="8">
        <v>0</v>
      </c>
      <c r="N8" s="9">
        <v>0</v>
      </c>
      <c r="O8" s="40">
        <f t="shared" si="1"/>
        <v>0</v>
      </c>
      <c r="P8" s="9">
        <f t="shared" si="1"/>
        <v>0</v>
      </c>
      <c r="Q8" s="9">
        <f t="shared" si="1"/>
        <v>0</v>
      </c>
      <c r="R8" s="40">
        <f t="shared" si="2"/>
        <v>0</v>
      </c>
      <c r="S8" s="9">
        <f t="shared" si="2"/>
        <v>0</v>
      </c>
      <c r="T8" s="9">
        <f t="shared" si="2"/>
        <v>0</v>
      </c>
      <c r="U8" s="11"/>
      <c r="V8" s="11"/>
      <c r="W8" s="12"/>
      <c r="X8" s="11"/>
      <c r="Y8" s="11"/>
      <c r="Z8" s="12"/>
    </row>
    <row r="9" spans="1:26" x14ac:dyDescent="0.25">
      <c r="A9" s="24" t="s">
        <v>42</v>
      </c>
      <c r="B9" s="33">
        <f t="shared" si="3"/>
        <v>202839</v>
      </c>
      <c r="C9" s="9">
        <v>33807</v>
      </c>
      <c r="D9" s="9">
        <v>169032</v>
      </c>
      <c r="E9" s="33">
        <f t="shared" si="4"/>
        <v>0</v>
      </c>
      <c r="F9" s="8">
        <v>0</v>
      </c>
      <c r="G9" s="9">
        <v>0</v>
      </c>
      <c r="H9" s="10">
        <f t="shared" si="5"/>
        <v>0</v>
      </c>
      <c r="I9" s="39"/>
      <c r="J9" s="39"/>
      <c r="K9" s="39"/>
      <c r="L9" s="33">
        <f t="shared" si="0"/>
        <v>0</v>
      </c>
      <c r="M9" s="8">
        <v>0</v>
      </c>
      <c r="N9" s="9">
        <v>0</v>
      </c>
      <c r="O9" s="40">
        <f t="shared" si="1"/>
        <v>0</v>
      </c>
      <c r="P9" s="9">
        <f t="shared" si="1"/>
        <v>0</v>
      </c>
      <c r="Q9" s="9">
        <f t="shared" si="1"/>
        <v>0</v>
      </c>
      <c r="R9" s="40">
        <f t="shared" si="2"/>
        <v>0</v>
      </c>
      <c r="S9" s="9">
        <f t="shared" si="2"/>
        <v>0</v>
      </c>
      <c r="T9" s="9">
        <f t="shared" si="2"/>
        <v>0</v>
      </c>
      <c r="U9" s="11"/>
      <c r="V9" s="11"/>
      <c r="W9" s="12"/>
      <c r="X9" s="11"/>
      <c r="Y9" s="11"/>
      <c r="Z9" s="12"/>
    </row>
    <row r="10" spans="1:26" ht="30" x14ac:dyDescent="0.25">
      <c r="A10" s="26" t="s">
        <v>71</v>
      </c>
      <c r="B10" s="39"/>
      <c r="C10" s="39"/>
      <c r="D10" s="39"/>
      <c r="E10" s="39"/>
      <c r="F10" s="39"/>
      <c r="G10" s="39"/>
      <c r="H10" s="39"/>
      <c r="I10" s="34">
        <f>J10+K10</f>
        <v>60852</v>
      </c>
      <c r="J10" s="21">
        <v>10142</v>
      </c>
      <c r="K10" s="21">
        <v>50710</v>
      </c>
      <c r="L10" s="11"/>
      <c r="M10" s="11"/>
      <c r="N10" s="11"/>
      <c r="O10" s="11"/>
      <c r="P10" s="11"/>
      <c r="Q10" s="11"/>
      <c r="R10" s="11"/>
      <c r="S10" s="11"/>
      <c r="T10" s="11"/>
      <c r="U10" s="34">
        <f>V10+W10</f>
        <v>0</v>
      </c>
      <c r="V10" s="21">
        <v>0</v>
      </c>
      <c r="W10" s="21">
        <v>0</v>
      </c>
      <c r="X10" s="46">
        <f t="shared" ref="X10:Y11" si="6">IFERROR(U10/I10,0)</f>
        <v>0</v>
      </c>
      <c r="Y10" s="21">
        <f t="shared" si="6"/>
        <v>0</v>
      </c>
      <c r="Z10" s="21">
        <f>IFERROR(W10/K10,0)</f>
        <v>0</v>
      </c>
    </row>
    <row r="11" spans="1:26" ht="30" x14ac:dyDescent="0.25">
      <c r="A11" s="25" t="s">
        <v>45</v>
      </c>
      <c r="B11" s="39"/>
      <c r="C11" s="39"/>
      <c r="D11" s="39"/>
      <c r="E11" s="39"/>
      <c r="F11" s="39"/>
      <c r="G11" s="39"/>
      <c r="H11" s="39"/>
      <c r="I11" s="43">
        <v>0.1</v>
      </c>
      <c r="J11" s="22">
        <v>0.1</v>
      </c>
      <c r="K11" s="22">
        <v>0.1</v>
      </c>
      <c r="L11" s="27"/>
      <c r="M11" s="27"/>
      <c r="N11" s="27"/>
      <c r="O11" s="27"/>
      <c r="P11" s="27"/>
      <c r="Q11" s="27"/>
      <c r="R11" s="27"/>
      <c r="S11" s="27"/>
      <c r="T11" s="27"/>
      <c r="U11" s="34">
        <f>V11+W11</f>
        <v>0</v>
      </c>
      <c r="V11" s="21">
        <v>0</v>
      </c>
      <c r="W11" s="21">
        <v>0</v>
      </c>
      <c r="X11" s="46">
        <f t="shared" si="6"/>
        <v>0</v>
      </c>
      <c r="Y11" s="21">
        <f t="shared" si="6"/>
        <v>0</v>
      </c>
      <c r="Z11" s="21">
        <f>IFERROR(W11/K11,0)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89320-7804-444C-B54E-3F1EA30FF646}">
  <sheetPr>
    <tabColor theme="8" tint="0.79998168889431442"/>
  </sheetPr>
  <dimension ref="A1:Z12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12" sqref="A12"/>
    </sheetView>
  </sheetViews>
  <sheetFormatPr defaultRowHeight="15" x14ac:dyDescent="0.25"/>
  <cols>
    <col min="1" max="1" width="54.28515625" customWidth="1"/>
    <col min="2" max="2" width="14.28515625" customWidth="1"/>
    <col min="3" max="3" width="10.42578125" customWidth="1"/>
    <col min="4" max="4" width="11" customWidth="1"/>
    <col min="5" max="5" width="10.7109375" customWidth="1"/>
    <col min="6" max="6" width="12.140625" customWidth="1"/>
    <col min="12" max="26" width="10.28515625" customWidth="1"/>
  </cols>
  <sheetData>
    <row r="1" spans="1:26" x14ac:dyDescent="0.25">
      <c r="A1" s="32" t="s">
        <v>46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ht="15" customHeight="1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ht="15" customHeight="1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75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30" x14ac:dyDescent="0.25">
      <c r="A6" s="13" t="s">
        <v>17</v>
      </c>
      <c r="B6" s="33">
        <f>C6+D6</f>
        <v>9004</v>
      </c>
      <c r="C6" s="9">
        <v>1501</v>
      </c>
      <c r="D6" s="9">
        <v>7503</v>
      </c>
      <c r="E6" s="33">
        <f>F6+G6</f>
        <v>0</v>
      </c>
      <c r="F6" s="8">
        <v>0</v>
      </c>
      <c r="G6" s="9">
        <v>0</v>
      </c>
      <c r="H6" s="10">
        <f>IFERROR(E6/B6,0)</f>
        <v>0</v>
      </c>
      <c r="I6" s="39"/>
      <c r="J6" s="39"/>
      <c r="K6" s="39"/>
      <c r="L6" s="33">
        <f t="shared" ref="L6" si="0">M6+N6</f>
        <v>0</v>
      </c>
      <c r="M6" s="8">
        <v>0</v>
      </c>
      <c r="N6" s="9">
        <v>0</v>
      </c>
      <c r="O6" s="40">
        <f t="shared" ref="O6" si="1">IFERROR(L6/E6,0)</f>
        <v>0</v>
      </c>
      <c r="P6" s="9">
        <f t="shared" ref="P6" si="2">IFERROR(M6/F6,0)</f>
        <v>0</v>
      </c>
      <c r="Q6" s="9">
        <f t="shared" ref="Q6" si="3">IFERROR(N6/G6,0)</f>
        <v>0</v>
      </c>
      <c r="R6" s="40">
        <f t="shared" ref="R6" si="4">IFERROR(L6/B6,0)</f>
        <v>0</v>
      </c>
      <c r="S6" s="9">
        <f t="shared" ref="S6" si="5">IFERROR(M6/C6,0)</f>
        <v>0</v>
      </c>
      <c r="T6" s="9">
        <f t="shared" ref="T6" si="6">IFERROR(N6/D6,0)</f>
        <v>0</v>
      </c>
      <c r="U6" s="27"/>
      <c r="V6" s="27"/>
      <c r="W6" s="35"/>
      <c r="X6" s="27"/>
      <c r="Y6" s="27"/>
      <c r="Z6" s="35"/>
    </row>
    <row r="7" spans="1:26" ht="30" x14ac:dyDescent="0.25">
      <c r="A7" s="24" t="s">
        <v>47</v>
      </c>
      <c r="B7" s="33">
        <f t="shared" ref="B7:B10" si="7">C7+D7</f>
        <v>152</v>
      </c>
      <c r="C7" s="9">
        <v>25</v>
      </c>
      <c r="D7" s="9">
        <v>127</v>
      </c>
      <c r="E7" s="33">
        <f t="shared" ref="E7:E10" si="8">F7+G7</f>
        <v>0</v>
      </c>
      <c r="F7" s="8">
        <v>0</v>
      </c>
      <c r="G7" s="9">
        <v>0</v>
      </c>
      <c r="H7" s="10">
        <f t="shared" ref="H7:H10" si="9">IFERROR(E7/B7,0)</f>
        <v>0</v>
      </c>
      <c r="I7" s="39"/>
      <c r="J7" s="39"/>
      <c r="K7" s="39"/>
      <c r="L7" s="33">
        <f t="shared" ref="L7:L10" si="10">M7+N7</f>
        <v>0</v>
      </c>
      <c r="M7" s="8">
        <v>0</v>
      </c>
      <c r="N7" s="9">
        <v>0</v>
      </c>
      <c r="O7" s="40">
        <f t="shared" ref="O7:Q10" si="11">IFERROR(L7/E7,0)</f>
        <v>0</v>
      </c>
      <c r="P7" s="9">
        <f t="shared" si="11"/>
        <v>0</v>
      </c>
      <c r="Q7" s="9">
        <f t="shared" si="11"/>
        <v>0</v>
      </c>
      <c r="R7" s="40">
        <f t="shared" ref="R7:T10" si="12">IFERROR(L7/B7,0)</f>
        <v>0</v>
      </c>
      <c r="S7" s="9">
        <f t="shared" si="12"/>
        <v>0</v>
      </c>
      <c r="T7" s="9">
        <f t="shared" si="12"/>
        <v>0</v>
      </c>
      <c r="U7" s="27"/>
      <c r="V7" s="27"/>
      <c r="W7" s="35"/>
      <c r="X7" s="27"/>
      <c r="Y7" s="27"/>
      <c r="Z7" s="35"/>
    </row>
    <row r="8" spans="1:26" ht="45" x14ac:dyDescent="0.25">
      <c r="A8" s="24" t="s">
        <v>41</v>
      </c>
      <c r="B8" s="33">
        <f t="shared" si="7"/>
        <v>6224</v>
      </c>
      <c r="C8" s="9">
        <v>1037</v>
      </c>
      <c r="D8" s="9">
        <v>5187</v>
      </c>
      <c r="E8" s="33">
        <f t="shared" si="8"/>
        <v>0</v>
      </c>
      <c r="F8" s="8">
        <v>0</v>
      </c>
      <c r="G8" s="9">
        <v>0</v>
      </c>
      <c r="H8" s="10">
        <f t="shared" si="9"/>
        <v>0</v>
      </c>
      <c r="I8" s="39"/>
      <c r="J8" s="42"/>
      <c r="K8" s="39"/>
      <c r="L8" s="33">
        <f t="shared" si="10"/>
        <v>0</v>
      </c>
      <c r="M8" s="8">
        <v>0</v>
      </c>
      <c r="N8" s="9">
        <v>0</v>
      </c>
      <c r="O8" s="40">
        <f t="shared" si="11"/>
        <v>0</v>
      </c>
      <c r="P8" s="9">
        <f t="shared" si="11"/>
        <v>0</v>
      </c>
      <c r="Q8" s="9">
        <f t="shared" si="11"/>
        <v>0</v>
      </c>
      <c r="R8" s="40">
        <f t="shared" si="12"/>
        <v>0</v>
      </c>
      <c r="S8" s="9">
        <f t="shared" si="12"/>
        <v>0</v>
      </c>
      <c r="T8" s="9">
        <f t="shared" si="12"/>
        <v>0</v>
      </c>
      <c r="U8" s="27"/>
      <c r="V8" s="27"/>
      <c r="W8" s="35"/>
      <c r="X8" s="27"/>
      <c r="Y8" s="27"/>
      <c r="Z8" s="35"/>
    </row>
    <row r="9" spans="1:26" ht="45" x14ac:dyDescent="0.25">
      <c r="A9" s="24" t="s">
        <v>48</v>
      </c>
      <c r="B9" s="33">
        <f t="shared" si="7"/>
        <v>188</v>
      </c>
      <c r="C9" s="9">
        <v>31</v>
      </c>
      <c r="D9" s="9">
        <v>157</v>
      </c>
      <c r="E9" s="33">
        <f t="shared" si="8"/>
        <v>0</v>
      </c>
      <c r="F9" s="8">
        <v>0</v>
      </c>
      <c r="G9" s="9">
        <v>0</v>
      </c>
      <c r="H9" s="10">
        <f t="shared" si="9"/>
        <v>0</v>
      </c>
      <c r="I9" s="39"/>
      <c r="J9" s="39"/>
      <c r="K9" s="39"/>
      <c r="L9" s="33">
        <f t="shared" si="10"/>
        <v>0</v>
      </c>
      <c r="M9" s="8">
        <v>0</v>
      </c>
      <c r="N9" s="9">
        <v>0</v>
      </c>
      <c r="O9" s="40">
        <f t="shared" si="11"/>
        <v>0</v>
      </c>
      <c r="P9" s="9">
        <f t="shared" si="11"/>
        <v>0</v>
      </c>
      <c r="Q9" s="9">
        <f t="shared" si="11"/>
        <v>0</v>
      </c>
      <c r="R9" s="40">
        <f t="shared" si="12"/>
        <v>0</v>
      </c>
      <c r="S9" s="9">
        <f t="shared" si="12"/>
        <v>0</v>
      </c>
      <c r="T9" s="9">
        <f t="shared" si="12"/>
        <v>0</v>
      </c>
      <c r="U9" s="11"/>
      <c r="V9" s="11"/>
      <c r="W9" s="12"/>
      <c r="X9" s="11"/>
      <c r="Y9" s="11"/>
      <c r="Z9" s="12"/>
    </row>
    <row r="10" spans="1:26" x14ac:dyDescent="0.25">
      <c r="A10" s="24" t="s">
        <v>42</v>
      </c>
      <c r="B10" s="33">
        <f t="shared" si="7"/>
        <v>64315</v>
      </c>
      <c r="C10" s="9">
        <v>10719</v>
      </c>
      <c r="D10" s="9">
        <v>53596</v>
      </c>
      <c r="E10" s="33">
        <f t="shared" si="8"/>
        <v>0</v>
      </c>
      <c r="F10" s="8">
        <v>0</v>
      </c>
      <c r="G10" s="9">
        <v>0</v>
      </c>
      <c r="H10" s="10">
        <f t="shared" si="9"/>
        <v>0</v>
      </c>
      <c r="I10" s="39"/>
      <c r="J10" s="39"/>
      <c r="K10" s="39"/>
      <c r="L10" s="33">
        <f t="shared" si="10"/>
        <v>0</v>
      </c>
      <c r="M10" s="8">
        <v>0</v>
      </c>
      <c r="N10" s="9">
        <v>0</v>
      </c>
      <c r="O10" s="40">
        <f t="shared" si="11"/>
        <v>0</v>
      </c>
      <c r="P10" s="9">
        <f t="shared" si="11"/>
        <v>0</v>
      </c>
      <c r="Q10" s="9">
        <f t="shared" si="11"/>
        <v>0</v>
      </c>
      <c r="R10" s="40">
        <f t="shared" si="12"/>
        <v>0</v>
      </c>
      <c r="S10" s="9">
        <f t="shared" si="12"/>
        <v>0</v>
      </c>
      <c r="T10" s="9">
        <f t="shared" si="12"/>
        <v>0</v>
      </c>
      <c r="U10" s="11"/>
      <c r="V10" s="11"/>
      <c r="W10" s="12"/>
      <c r="X10" s="11"/>
      <c r="Y10" s="11"/>
      <c r="Z10" s="12"/>
    </row>
    <row r="11" spans="1:26" ht="30" x14ac:dyDescent="0.25">
      <c r="A11" s="26" t="s">
        <v>71</v>
      </c>
      <c r="B11" s="39"/>
      <c r="C11" s="39"/>
      <c r="D11" s="39"/>
      <c r="E11" s="39"/>
      <c r="F11" s="39"/>
      <c r="G11" s="39"/>
      <c r="H11" s="39"/>
      <c r="I11" s="34">
        <f>J11+K11</f>
        <v>16097</v>
      </c>
      <c r="J11" s="21">
        <v>2683</v>
      </c>
      <c r="K11" s="21">
        <v>13414</v>
      </c>
      <c r="L11" s="11"/>
      <c r="M11" s="11"/>
      <c r="N11" s="11"/>
      <c r="O11" s="11"/>
      <c r="P11" s="11"/>
      <c r="Q11" s="11"/>
      <c r="R11" s="11"/>
      <c r="S11" s="11"/>
      <c r="T11" s="11"/>
      <c r="U11" s="34">
        <f>V11+W11</f>
        <v>0</v>
      </c>
      <c r="V11" s="21">
        <v>0</v>
      </c>
      <c r="W11" s="21">
        <v>0</v>
      </c>
      <c r="X11" s="46">
        <f t="shared" ref="X11:Y12" si="13">IFERROR(U11/I11,0)</f>
        <v>0</v>
      </c>
      <c r="Y11" s="21">
        <f t="shared" si="13"/>
        <v>0</v>
      </c>
      <c r="Z11" s="21">
        <f>IFERROR(W11/K11,0)</f>
        <v>0</v>
      </c>
    </row>
    <row r="12" spans="1:26" ht="30" x14ac:dyDescent="0.25">
      <c r="A12" s="25" t="s">
        <v>45</v>
      </c>
      <c r="B12" s="39"/>
      <c r="C12" s="39"/>
      <c r="D12" s="39"/>
      <c r="E12" s="39"/>
      <c r="F12" s="39"/>
      <c r="G12" s="39"/>
      <c r="H12" s="39"/>
      <c r="I12" s="43">
        <v>0.1</v>
      </c>
      <c r="J12" s="22">
        <v>0.1</v>
      </c>
      <c r="K12" s="22">
        <v>0.1</v>
      </c>
      <c r="L12" s="27"/>
      <c r="M12" s="27"/>
      <c r="N12" s="27"/>
      <c r="O12" s="27"/>
      <c r="P12" s="27"/>
      <c r="Q12" s="27"/>
      <c r="R12" s="27"/>
      <c r="S12" s="27"/>
      <c r="T12" s="27"/>
      <c r="U12" s="34">
        <f>V12+W12</f>
        <v>0</v>
      </c>
      <c r="V12" s="21">
        <v>0</v>
      </c>
      <c r="W12" s="21">
        <v>0</v>
      </c>
      <c r="X12" s="46">
        <f t="shared" si="13"/>
        <v>0</v>
      </c>
      <c r="Y12" s="21">
        <f t="shared" si="13"/>
        <v>0</v>
      </c>
      <c r="Z12" s="21">
        <f>IFERROR(W12/K12,0)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A2CC7-16ED-439C-8D4E-807C29C2EAEC}">
  <sheetPr>
    <tabColor theme="8" tint="0.79998168889431442"/>
  </sheetPr>
  <dimension ref="A1:Z8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6" sqref="E6"/>
    </sheetView>
  </sheetViews>
  <sheetFormatPr defaultRowHeight="15" x14ac:dyDescent="0.25"/>
  <cols>
    <col min="1" max="1" width="54.28515625" customWidth="1"/>
    <col min="2" max="2" width="14.28515625" customWidth="1"/>
    <col min="3" max="3" width="10.42578125" customWidth="1"/>
    <col min="4" max="4" width="11" customWidth="1"/>
    <col min="5" max="5" width="10.7109375" customWidth="1"/>
    <col min="6" max="6" width="12.140625" customWidth="1"/>
    <col min="12" max="26" width="10.28515625" customWidth="1"/>
  </cols>
  <sheetData>
    <row r="1" spans="1:26" x14ac:dyDescent="0.25">
      <c r="A1" s="32" t="s">
        <v>49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ht="15" customHeight="1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ht="15" customHeight="1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75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30" x14ac:dyDescent="0.25">
      <c r="A6" s="13" t="s">
        <v>17</v>
      </c>
      <c r="B6" s="33">
        <f>C6+D6</f>
        <v>2760</v>
      </c>
      <c r="C6" s="8">
        <v>460</v>
      </c>
      <c r="D6" s="9">
        <v>2300</v>
      </c>
      <c r="E6" s="33">
        <f>F6+G6</f>
        <v>0</v>
      </c>
      <c r="F6" s="8">
        <v>0</v>
      </c>
      <c r="G6" s="9">
        <v>0</v>
      </c>
      <c r="H6" s="10">
        <f>IFERROR(E6/B6,0)</f>
        <v>0</v>
      </c>
      <c r="I6" s="39"/>
      <c r="J6" s="39"/>
      <c r="K6" s="39"/>
      <c r="L6" s="33">
        <f t="shared" ref="L6:L7" si="0">M6+N6</f>
        <v>0</v>
      </c>
      <c r="M6" s="8">
        <v>0</v>
      </c>
      <c r="N6" s="9">
        <v>0</v>
      </c>
      <c r="O6" s="40">
        <f t="shared" ref="O6:Q7" si="1">IFERROR(L6/E6,0)</f>
        <v>0</v>
      </c>
      <c r="P6" s="9">
        <f t="shared" si="1"/>
        <v>0</v>
      </c>
      <c r="Q6" s="9">
        <f t="shared" si="1"/>
        <v>0</v>
      </c>
      <c r="R6" s="40">
        <f t="shared" ref="R6:T7" si="2">IFERROR(L6/B6,0)</f>
        <v>0</v>
      </c>
      <c r="S6" s="9">
        <f t="shared" si="2"/>
        <v>0</v>
      </c>
      <c r="T6" s="9">
        <f t="shared" si="2"/>
        <v>0</v>
      </c>
      <c r="U6" s="11"/>
      <c r="V6" s="11"/>
      <c r="W6" s="12"/>
      <c r="X6" s="11"/>
      <c r="Y6" s="11"/>
      <c r="Z6" s="12"/>
    </row>
    <row r="7" spans="1:26" x14ac:dyDescent="0.25">
      <c r="A7" s="24" t="s">
        <v>42</v>
      </c>
      <c r="B7" s="33">
        <f>C7+D7</f>
        <v>19711</v>
      </c>
      <c r="C7" s="8">
        <v>3285</v>
      </c>
      <c r="D7" s="9">
        <v>16426</v>
      </c>
      <c r="E7" s="33">
        <f>F7+G7</f>
        <v>0</v>
      </c>
      <c r="F7" s="8">
        <v>0</v>
      </c>
      <c r="G7" s="9">
        <v>0</v>
      </c>
      <c r="H7" s="10">
        <f>IFERROR(E7/B7,0)</f>
        <v>0</v>
      </c>
      <c r="I7" s="39"/>
      <c r="J7" s="39"/>
      <c r="K7" s="39"/>
      <c r="L7" s="33">
        <f t="shared" si="0"/>
        <v>0</v>
      </c>
      <c r="M7" s="8">
        <v>0</v>
      </c>
      <c r="N7" s="9">
        <v>0</v>
      </c>
      <c r="O7" s="40">
        <f t="shared" si="1"/>
        <v>0</v>
      </c>
      <c r="P7" s="9">
        <f t="shared" si="1"/>
        <v>0</v>
      </c>
      <c r="Q7" s="9">
        <f t="shared" si="1"/>
        <v>0</v>
      </c>
      <c r="R7" s="40">
        <f t="shared" si="2"/>
        <v>0</v>
      </c>
      <c r="S7" s="9">
        <f t="shared" si="2"/>
        <v>0</v>
      </c>
      <c r="T7" s="9">
        <f t="shared" si="2"/>
        <v>0</v>
      </c>
      <c r="U7" s="11"/>
      <c r="V7" s="11"/>
      <c r="W7" s="12"/>
      <c r="X7" s="11"/>
      <c r="Y7" s="11"/>
      <c r="Z7" s="12"/>
    </row>
    <row r="8" spans="1:26" ht="30" x14ac:dyDescent="0.25">
      <c r="A8" s="25" t="s">
        <v>45</v>
      </c>
      <c r="B8" s="39"/>
      <c r="C8" s="39"/>
      <c r="D8" s="39"/>
      <c r="E8" s="39"/>
      <c r="F8" s="39"/>
      <c r="G8" s="39"/>
      <c r="H8" s="39"/>
      <c r="I8" s="43">
        <v>0.1</v>
      </c>
      <c r="J8" s="22">
        <v>0.1</v>
      </c>
      <c r="K8" s="22">
        <v>0.1</v>
      </c>
      <c r="L8" s="11"/>
      <c r="M8" s="11"/>
      <c r="N8" s="11"/>
      <c r="O8" s="11"/>
      <c r="P8" s="11"/>
      <c r="Q8" s="11"/>
      <c r="R8" s="11"/>
      <c r="S8" s="11"/>
      <c r="T8" s="11"/>
      <c r="U8" s="34">
        <f>V8+W8</f>
        <v>0</v>
      </c>
      <c r="V8" s="21">
        <v>0</v>
      </c>
      <c r="W8" s="21">
        <v>0</v>
      </c>
      <c r="X8" s="46">
        <f t="shared" ref="X8:Y8" si="3">IFERROR(U8/I8,0)</f>
        <v>0</v>
      </c>
      <c r="Y8" s="21">
        <f t="shared" si="3"/>
        <v>0</v>
      </c>
      <c r="Z8" s="21">
        <f>IFERROR(W8/K8,0)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E1CF1-0B46-4D4D-8A36-1EFC8C7D2AE3}">
  <sheetPr>
    <tabColor theme="7" tint="0.79998168889431442"/>
  </sheetPr>
  <dimension ref="A1:Z13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5" x14ac:dyDescent="0.25"/>
  <cols>
    <col min="1" max="1" width="48" customWidth="1"/>
    <col min="2" max="11" width="9.85546875" customWidth="1"/>
    <col min="12" max="26" width="10.28515625" customWidth="1"/>
  </cols>
  <sheetData>
    <row r="1" spans="1:26" x14ac:dyDescent="0.25">
      <c r="A1" s="31" t="s">
        <v>50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60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45" x14ac:dyDescent="0.25">
      <c r="A6" s="7" t="s">
        <v>51</v>
      </c>
      <c r="B6" s="33">
        <f>C6+D6</f>
        <v>43197</v>
      </c>
      <c r="C6" s="9">
        <v>6480</v>
      </c>
      <c r="D6" s="9">
        <v>36717</v>
      </c>
      <c r="E6" s="33">
        <f>F6+G6</f>
        <v>8277</v>
      </c>
      <c r="F6" s="9">
        <v>1242</v>
      </c>
      <c r="G6" s="9">
        <v>7035</v>
      </c>
      <c r="H6" s="10">
        <f>IFERROR(E6/B6,0)</f>
        <v>0.19161052850892424</v>
      </c>
      <c r="I6" s="44"/>
      <c r="J6" s="28"/>
      <c r="K6" s="28"/>
      <c r="L6" s="33">
        <f t="shared" ref="L6:L7" si="0">M6+N6</f>
        <v>0</v>
      </c>
      <c r="M6" s="8">
        <v>0</v>
      </c>
      <c r="N6" s="9">
        <v>0</v>
      </c>
      <c r="O6" s="40">
        <f t="shared" ref="O6:O7" si="1">IFERROR(L6/E6,0)</f>
        <v>0</v>
      </c>
      <c r="P6" s="9">
        <f t="shared" ref="P6:P7" si="2">IFERROR(M6/F6,0)</f>
        <v>0</v>
      </c>
      <c r="Q6" s="9">
        <f t="shared" ref="Q6:Q7" si="3">IFERROR(N6/G6,0)</f>
        <v>0</v>
      </c>
      <c r="R6" s="40">
        <f t="shared" ref="R6:R7" si="4">IFERROR(L6/B6,0)</f>
        <v>0</v>
      </c>
      <c r="S6" s="9">
        <f t="shared" ref="S6:S7" si="5">IFERROR(M6/C6,0)</f>
        <v>0</v>
      </c>
      <c r="T6" s="9">
        <f t="shared" ref="T6:T7" si="6">IFERROR(N6/D6,0)</f>
        <v>0</v>
      </c>
      <c r="U6" s="27"/>
      <c r="V6" s="27"/>
      <c r="W6" s="35"/>
      <c r="X6" s="27"/>
      <c r="Y6" s="27"/>
      <c r="Z6" s="35"/>
    </row>
    <row r="7" spans="1:26" ht="30" x14ac:dyDescent="0.25">
      <c r="A7" s="23" t="s">
        <v>17</v>
      </c>
      <c r="B7" s="33">
        <f t="shared" ref="B7:B9" si="7">C7+D7</f>
        <v>3879</v>
      </c>
      <c r="C7" s="9">
        <v>582</v>
      </c>
      <c r="D7" s="9">
        <v>3297</v>
      </c>
      <c r="E7" s="33">
        <f t="shared" ref="E7:E9" si="8">F7+G7</f>
        <v>743</v>
      </c>
      <c r="F7" s="9">
        <v>111</v>
      </c>
      <c r="G7" s="9">
        <v>632</v>
      </c>
      <c r="H7" s="10">
        <f t="shared" ref="H7:H9" si="9">IFERROR(E7/B7,0)</f>
        <v>0.19154421242588296</v>
      </c>
      <c r="I7" s="44"/>
      <c r="J7" s="28"/>
      <c r="K7" s="28"/>
      <c r="L7" s="33">
        <f t="shared" si="0"/>
        <v>0</v>
      </c>
      <c r="M7" s="8">
        <v>0</v>
      </c>
      <c r="N7" s="9">
        <v>0</v>
      </c>
      <c r="O7" s="40">
        <f t="shared" si="1"/>
        <v>0</v>
      </c>
      <c r="P7" s="9">
        <f t="shared" si="2"/>
        <v>0</v>
      </c>
      <c r="Q7" s="9">
        <f t="shared" si="3"/>
        <v>0</v>
      </c>
      <c r="R7" s="40">
        <f t="shared" si="4"/>
        <v>0</v>
      </c>
      <c r="S7" s="9">
        <f t="shared" si="5"/>
        <v>0</v>
      </c>
      <c r="T7" s="9">
        <f t="shared" si="6"/>
        <v>0</v>
      </c>
      <c r="U7" s="27"/>
      <c r="V7" s="27"/>
      <c r="W7" s="35"/>
      <c r="X7" s="27"/>
      <c r="Y7" s="27"/>
      <c r="Z7" s="35"/>
    </row>
    <row r="8" spans="1:26" x14ac:dyDescent="0.25">
      <c r="A8" s="23" t="s">
        <v>52</v>
      </c>
      <c r="B8" s="33">
        <f t="shared" si="7"/>
        <v>2942</v>
      </c>
      <c r="C8" s="9">
        <v>441</v>
      </c>
      <c r="D8" s="9">
        <v>2501</v>
      </c>
      <c r="E8" s="33">
        <f t="shared" si="8"/>
        <v>588</v>
      </c>
      <c r="F8" s="9">
        <v>88</v>
      </c>
      <c r="G8" s="9">
        <v>500</v>
      </c>
      <c r="H8" s="10">
        <f t="shared" si="9"/>
        <v>0.19986403806934058</v>
      </c>
      <c r="I8" s="44"/>
      <c r="J8" s="28"/>
      <c r="K8" s="28"/>
      <c r="L8" s="33">
        <f t="shared" ref="L8:L9" si="10">M8+N8</f>
        <v>0</v>
      </c>
      <c r="M8" s="8">
        <v>0</v>
      </c>
      <c r="N8" s="9">
        <v>0</v>
      </c>
      <c r="O8" s="40">
        <f t="shared" ref="O8:Q9" si="11">IFERROR(L8/E8,0)</f>
        <v>0</v>
      </c>
      <c r="P8" s="9">
        <f t="shared" si="11"/>
        <v>0</v>
      </c>
      <c r="Q8" s="9">
        <f t="shared" si="11"/>
        <v>0</v>
      </c>
      <c r="R8" s="40">
        <f t="shared" ref="R8:T9" si="12">IFERROR(L8/B8,0)</f>
        <v>0</v>
      </c>
      <c r="S8" s="9">
        <f t="shared" si="12"/>
        <v>0</v>
      </c>
      <c r="T8" s="9">
        <f t="shared" si="12"/>
        <v>0</v>
      </c>
      <c r="U8" s="11"/>
      <c r="V8" s="11"/>
      <c r="W8" s="12"/>
      <c r="X8" s="11"/>
      <c r="Y8" s="11"/>
      <c r="Z8" s="12"/>
    </row>
    <row r="9" spans="1:26" ht="45" x14ac:dyDescent="0.25">
      <c r="A9" s="24" t="s">
        <v>53</v>
      </c>
      <c r="B9" s="33">
        <f t="shared" si="7"/>
        <v>384</v>
      </c>
      <c r="C9" s="9">
        <v>58</v>
      </c>
      <c r="D9" s="9">
        <v>326</v>
      </c>
      <c r="E9" s="33">
        <f t="shared" si="8"/>
        <v>58</v>
      </c>
      <c r="F9" s="9">
        <v>9</v>
      </c>
      <c r="G9" s="9">
        <v>49</v>
      </c>
      <c r="H9" s="10">
        <f t="shared" si="9"/>
        <v>0.15104166666666666</v>
      </c>
      <c r="I9" s="44"/>
      <c r="J9" s="28"/>
      <c r="K9" s="28"/>
      <c r="L9" s="33">
        <f t="shared" si="10"/>
        <v>0</v>
      </c>
      <c r="M9" s="8">
        <v>0</v>
      </c>
      <c r="N9" s="9">
        <v>0</v>
      </c>
      <c r="O9" s="40">
        <f t="shared" si="11"/>
        <v>0</v>
      </c>
      <c r="P9" s="9">
        <f t="shared" si="11"/>
        <v>0</v>
      </c>
      <c r="Q9" s="9">
        <f t="shared" si="11"/>
        <v>0</v>
      </c>
      <c r="R9" s="40">
        <f t="shared" si="12"/>
        <v>0</v>
      </c>
      <c r="S9" s="9">
        <f t="shared" si="12"/>
        <v>0</v>
      </c>
      <c r="T9" s="9">
        <f t="shared" si="12"/>
        <v>0</v>
      </c>
      <c r="U9" s="11"/>
      <c r="V9" s="11"/>
      <c r="W9" s="12"/>
      <c r="X9" s="11"/>
      <c r="Y9" s="11"/>
      <c r="Z9" s="12"/>
    </row>
    <row r="10" spans="1:26" ht="30" x14ac:dyDescent="0.25">
      <c r="A10" s="25" t="s">
        <v>54</v>
      </c>
      <c r="B10" s="45"/>
      <c r="C10" s="27"/>
      <c r="D10" s="27"/>
      <c r="E10" s="45"/>
      <c r="F10" s="27"/>
      <c r="G10" s="27"/>
      <c r="H10" s="10"/>
      <c r="I10" s="34">
        <f>J10+K10</f>
        <v>23758</v>
      </c>
      <c r="J10" s="21">
        <v>3564</v>
      </c>
      <c r="K10" s="21">
        <v>20194</v>
      </c>
      <c r="L10" s="11"/>
      <c r="M10" s="11"/>
      <c r="N10" s="11"/>
      <c r="O10" s="11"/>
      <c r="P10" s="11"/>
      <c r="Q10" s="11"/>
      <c r="R10" s="11"/>
      <c r="S10" s="11"/>
      <c r="T10" s="11"/>
      <c r="U10" s="34">
        <f>V10+W10</f>
        <v>0</v>
      </c>
      <c r="V10" s="21">
        <v>0</v>
      </c>
      <c r="W10" s="21">
        <v>0</v>
      </c>
      <c r="X10" s="46">
        <f t="shared" ref="X10:Y10" si="13">IFERROR(U10/I10,0)</f>
        <v>0</v>
      </c>
      <c r="Y10" s="21">
        <f t="shared" si="13"/>
        <v>0</v>
      </c>
      <c r="Z10" s="21">
        <f>IFERROR(W10/K10,0)</f>
        <v>0</v>
      </c>
    </row>
    <row r="11" spans="1:26" ht="45" x14ac:dyDescent="0.25">
      <c r="A11" s="26" t="s">
        <v>55</v>
      </c>
      <c r="B11" s="45"/>
      <c r="C11" s="27"/>
      <c r="D11" s="27"/>
      <c r="E11" s="45"/>
      <c r="F11" s="27"/>
      <c r="G11" s="27"/>
      <c r="H11" s="10"/>
      <c r="I11" s="34">
        <f t="shared" ref="I11:I13" si="14">J11+K11</f>
        <v>7216</v>
      </c>
      <c r="J11" s="21">
        <v>1082</v>
      </c>
      <c r="K11" s="21">
        <v>6134</v>
      </c>
      <c r="L11" s="27"/>
      <c r="M11" s="27"/>
      <c r="N11" s="27"/>
      <c r="O11" s="27"/>
      <c r="P11" s="27"/>
      <c r="Q11" s="27"/>
      <c r="R11" s="27"/>
      <c r="S11" s="27"/>
      <c r="T11" s="27"/>
      <c r="U11" s="34">
        <f>V11+W11</f>
        <v>0</v>
      </c>
      <c r="V11" s="21">
        <v>0</v>
      </c>
      <c r="W11" s="21">
        <v>0</v>
      </c>
      <c r="X11" s="46">
        <f t="shared" ref="X11:X13" si="15">IFERROR(U11/I11,0)</f>
        <v>0</v>
      </c>
      <c r="Y11" s="21">
        <f t="shared" ref="Y11:Y13" si="16">IFERROR(V11/J11,0)</f>
        <v>0</v>
      </c>
      <c r="Z11" s="21">
        <f t="shared" ref="Z11:Z13" si="17">IFERROR(W11/K11,0)</f>
        <v>0</v>
      </c>
    </row>
    <row r="12" spans="1:26" ht="30" x14ac:dyDescent="0.25">
      <c r="A12" s="26" t="s">
        <v>24</v>
      </c>
      <c r="B12" s="45"/>
      <c r="C12" s="27"/>
      <c r="D12" s="27"/>
      <c r="E12" s="45"/>
      <c r="F12" s="27"/>
      <c r="G12" s="27"/>
      <c r="H12" s="10"/>
      <c r="I12" s="34">
        <f t="shared" si="14"/>
        <v>2942</v>
      </c>
      <c r="J12" s="21">
        <v>441</v>
      </c>
      <c r="K12" s="21">
        <v>2501</v>
      </c>
      <c r="L12" s="27"/>
      <c r="M12" s="27"/>
      <c r="N12" s="27"/>
      <c r="O12" s="27"/>
      <c r="P12" s="27"/>
      <c r="Q12" s="27"/>
      <c r="R12" s="27"/>
      <c r="S12" s="27"/>
      <c r="T12" s="27"/>
      <c r="U12" s="34">
        <f>V12+W12</f>
        <v>0</v>
      </c>
      <c r="V12" s="21">
        <v>0</v>
      </c>
      <c r="W12" s="21">
        <v>0</v>
      </c>
      <c r="X12" s="46">
        <f t="shared" si="15"/>
        <v>0</v>
      </c>
      <c r="Y12" s="21">
        <f t="shared" si="16"/>
        <v>0</v>
      </c>
      <c r="Z12" s="21">
        <f t="shared" si="17"/>
        <v>0</v>
      </c>
    </row>
    <row r="13" spans="1:26" ht="45" x14ac:dyDescent="0.25">
      <c r="A13" s="26" t="s">
        <v>56</v>
      </c>
      <c r="B13" s="45"/>
      <c r="C13" s="27"/>
      <c r="D13" s="27"/>
      <c r="E13" s="45"/>
      <c r="F13" s="27"/>
      <c r="G13" s="27"/>
      <c r="H13" s="10"/>
      <c r="I13" s="34">
        <f t="shared" si="14"/>
        <v>17279</v>
      </c>
      <c r="J13" s="21">
        <v>2592</v>
      </c>
      <c r="K13" s="21">
        <v>14687</v>
      </c>
      <c r="L13" s="27"/>
      <c r="M13" s="27"/>
      <c r="N13" s="27"/>
      <c r="O13" s="27"/>
      <c r="P13" s="27"/>
      <c r="Q13" s="27"/>
      <c r="R13" s="27"/>
      <c r="S13" s="27"/>
      <c r="T13" s="27"/>
      <c r="U13" s="34">
        <f>V13+W13</f>
        <v>0</v>
      </c>
      <c r="V13" s="21">
        <v>0</v>
      </c>
      <c r="W13" s="21">
        <v>0</v>
      </c>
      <c r="X13" s="46">
        <f t="shared" si="15"/>
        <v>0</v>
      </c>
      <c r="Y13" s="21">
        <f t="shared" si="16"/>
        <v>0</v>
      </c>
      <c r="Z13" s="21">
        <f t="shared" si="17"/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45BFA-BB7D-4E41-8063-D9414B923F6D}">
  <sheetPr>
    <tabColor theme="7" tint="0.79998168889431442"/>
  </sheetPr>
  <dimension ref="A1:Z11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9" sqref="I9"/>
    </sheetView>
  </sheetViews>
  <sheetFormatPr defaultRowHeight="15" x14ac:dyDescent="0.25"/>
  <cols>
    <col min="1" max="1" width="48" customWidth="1"/>
    <col min="2" max="11" width="9.85546875" customWidth="1"/>
    <col min="12" max="26" width="10.28515625" customWidth="1"/>
  </cols>
  <sheetData>
    <row r="1" spans="1:26" x14ac:dyDescent="0.25">
      <c r="A1" s="32" t="s">
        <v>57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60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45" x14ac:dyDescent="0.25">
      <c r="A6" s="7" t="s">
        <v>51</v>
      </c>
      <c r="B6" s="33">
        <f>C6+D6</f>
        <v>17469</v>
      </c>
      <c r="C6" s="9">
        <v>2912</v>
      </c>
      <c r="D6" s="9">
        <v>14557</v>
      </c>
      <c r="E6" s="33">
        <f>F6+G6</f>
        <v>0</v>
      </c>
      <c r="F6" s="9">
        <v>0</v>
      </c>
      <c r="G6" s="9">
        <v>0</v>
      </c>
      <c r="H6" s="10">
        <f>IFERROR(E6/B6,0)</f>
        <v>0</v>
      </c>
      <c r="I6" s="44"/>
      <c r="J6" s="28"/>
      <c r="K6" s="28"/>
      <c r="L6" s="33">
        <f t="shared" ref="L6:L8" si="0">M6+N6</f>
        <v>0</v>
      </c>
      <c r="M6" s="8">
        <v>0</v>
      </c>
      <c r="N6" s="9">
        <v>0</v>
      </c>
      <c r="O6" s="40">
        <f t="shared" ref="O6:Q8" si="1">IFERROR(L6/E6,0)</f>
        <v>0</v>
      </c>
      <c r="P6" s="9">
        <f t="shared" si="1"/>
        <v>0</v>
      </c>
      <c r="Q6" s="9">
        <f t="shared" si="1"/>
        <v>0</v>
      </c>
      <c r="R6" s="40">
        <f t="shared" ref="R6:T8" si="2">IFERROR(L6/B6,0)</f>
        <v>0</v>
      </c>
      <c r="S6" s="9">
        <f t="shared" si="2"/>
        <v>0</v>
      </c>
      <c r="T6" s="9">
        <f t="shared" si="2"/>
        <v>0</v>
      </c>
      <c r="U6" s="27"/>
      <c r="V6" s="27"/>
      <c r="W6" s="35"/>
      <c r="X6" s="27"/>
      <c r="Y6" s="27"/>
      <c r="Z6" s="35"/>
    </row>
    <row r="7" spans="1:26" x14ac:dyDescent="0.25">
      <c r="A7" s="23" t="s">
        <v>52</v>
      </c>
      <c r="B7" s="33">
        <f t="shared" ref="B7:B8" si="3">C7+D7</f>
        <v>1260</v>
      </c>
      <c r="C7" s="9">
        <v>210</v>
      </c>
      <c r="D7" s="9">
        <v>1050</v>
      </c>
      <c r="E7" s="33">
        <f t="shared" ref="E7:E8" si="4">F7+G7</f>
        <v>0</v>
      </c>
      <c r="F7" s="9">
        <v>0</v>
      </c>
      <c r="G7" s="9">
        <v>0</v>
      </c>
      <c r="H7" s="10">
        <f t="shared" ref="H7:H8" si="5">IFERROR(E7/B7,0)</f>
        <v>0</v>
      </c>
      <c r="I7" s="44"/>
      <c r="J7" s="28"/>
      <c r="K7" s="28"/>
      <c r="L7" s="33">
        <f t="shared" si="0"/>
        <v>0</v>
      </c>
      <c r="M7" s="8">
        <v>0</v>
      </c>
      <c r="N7" s="9">
        <v>0</v>
      </c>
      <c r="O7" s="40">
        <f t="shared" si="1"/>
        <v>0</v>
      </c>
      <c r="P7" s="9">
        <f t="shared" si="1"/>
        <v>0</v>
      </c>
      <c r="Q7" s="9">
        <f t="shared" si="1"/>
        <v>0</v>
      </c>
      <c r="R7" s="40">
        <f t="shared" si="2"/>
        <v>0</v>
      </c>
      <c r="S7" s="9">
        <f t="shared" si="2"/>
        <v>0</v>
      </c>
      <c r="T7" s="9">
        <f t="shared" si="2"/>
        <v>0</v>
      </c>
      <c r="U7" s="27"/>
      <c r="V7" s="27"/>
      <c r="W7" s="35"/>
      <c r="X7" s="27"/>
      <c r="Y7" s="27"/>
      <c r="Z7" s="35"/>
    </row>
    <row r="8" spans="1:26" ht="30" x14ac:dyDescent="0.25">
      <c r="A8" s="24" t="s">
        <v>58</v>
      </c>
      <c r="B8" s="33">
        <f t="shared" si="3"/>
        <v>24</v>
      </c>
      <c r="C8" s="9">
        <v>4</v>
      </c>
      <c r="D8" s="9">
        <v>20</v>
      </c>
      <c r="E8" s="33">
        <f t="shared" si="4"/>
        <v>0</v>
      </c>
      <c r="F8" s="9">
        <v>0</v>
      </c>
      <c r="G8" s="9">
        <v>0</v>
      </c>
      <c r="H8" s="10">
        <f t="shared" si="5"/>
        <v>0</v>
      </c>
      <c r="I8" s="44"/>
      <c r="J8" s="28"/>
      <c r="K8" s="28"/>
      <c r="L8" s="33">
        <f t="shared" si="0"/>
        <v>0</v>
      </c>
      <c r="M8" s="8">
        <v>0</v>
      </c>
      <c r="N8" s="9">
        <v>0</v>
      </c>
      <c r="O8" s="40">
        <f t="shared" si="1"/>
        <v>0</v>
      </c>
      <c r="P8" s="9">
        <f t="shared" si="1"/>
        <v>0</v>
      </c>
      <c r="Q8" s="9">
        <f t="shared" si="1"/>
        <v>0</v>
      </c>
      <c r="R8" s="40">
        <f t="shared" si="2"/>
        <v>0</v>
      </c>
      <c r="S8" s="9">
        <f t="shared" si="2"/>
        <v>0</v>
      </c>
      <c r="T8" s="9">
        <f t="shared" si="2"/>
        <v>0</v>
      </c>
      <c r="U8" s="27"/>
      <c r="V8" s="27"/>
      <c r="W8" s="35"/>
      <c r="X8" s="27"/>
      <c r="Y8" s="27"/>
      <c r="Z8" s="35"/>
    </row>
    <row r="9" spans="1:26" ht="30" x14ac:dyDescent="0.25">
      <c r="A9" s="25" t="s">
        <v>54</v>
      </c>
      <c r="B9" s="45"/>
      <c r="C9" s="27"/>
      <c r="D9" s="27"/>
      <c r="E9" s="45"/>
      <c r="F9" s="27"/>
      <c r="G9" s="27"/>
      <c r="H9" s="10"/>
      <c r="I9" s="34">
        <f>J9+K9</f>
        <v>9608</v>
      </c>
      <c r="J9" s="21">
        <v>1601</v>
      </c>
      <c r="K9" s="21">
        <v>8007</v>
      </c>
      <c r="L9" s="27"/>
      <c r="M9" s="27"/>
      <c r="N9" s="27"/>
      <c r="O9" s="27"/>
      <c r="P9" s="27"/>
      <c r="Q9" s="27"/>
      <c r="R9" s="27"/>
      <c r="S9" s="27"/>
      <c r="T9" s="27"/>
      <c r="U9" s="34">
        <f>V9+W9</f>
        <v>0</v>
      </c>
      <c r="V9" s="21">
        <v>0</v>
      </c>
      <c r="W9" s="21">
        <v>0</v>
      </c>
      <c r="X9" s="46">
        <f t="shared" ref="X9:Y9" si="6">IFERROR(U9/I9,0)</f>
        <v>0</v>
      </c>
      <c r="Y9" s="21">
        <f t="shared" si="6"/>
        <v>0</v>
      </c>
      <c r="Z9" s="21">
        <f>IFERROR(W9/K9,0)</f>
        <v>0</v>
      </c>
    </row>
    <row r="10" spans="1:26" ht="30" x14ac:dyDescent="0.25">
      <c r="A10" s="26" t="s">
        <v>24</v>
      </c>
      <c r="B10" s="45"/>
      <c r="C10" s="27"/>
      <c r="D10" s="27"/>
      <c r="E10" s="45"/>
      <c r="F10" s="27"/>
      <c r="G10" s="27"/>
      <c r="H10" s="10"/>
      <c r="I10" s="34">
        <f t="shared" ref="I10:I11" si="7">J10+K10</f>
        <v>1260</v>
      </c>
      <c r="J10" s="21">
        <v>210</v>
      </c>
      <c r="K10" s="21">
        <v>1050</v>
      </c>
      <c r="L10" s="27"/>
      <c r="M10" s="27"/>
      <c r="N10" s="27"/>
      <c r="O10" s="27"/>
      <c r="P10" s="27"/>
      <c r="Q10" s="27"/>
      <c r="R10" s="27"/>
      <c r="S10" s="27"/>
      <c r="T10" s="27"/>
      <c r="U10" s="34">
        <f>V10+W10</f>
        <v>0</v>
      </c>
      <c r="V10" s="21">
        <v>0</v>
      </c>
      <c r="W10" s="21">
        <v>0</v>
      </c>
      <c r="X10" s="46">
        <f t="shared" ref="X10:X11" si="8">IFERROR(U10/I10,0)</f>
        <v>0</v>
      </c>
      <c r="Y10" s="21">
        <f t="shared" ref="Y10:Y11" si="9">IFERROR(V10/J10,0)</f>
        <v>0</v>
      </c>
      <c r="Z10" s="21">
        <f t="shared" ref="Z10:Z11" si="10">IFERROR(W10/K10,0)</f>
        <v>0</v>
      </c>
    </row>
    <row r="11" spans="1:26" ht="45" x14ac:dyDescent="0.25">
      <c r="A11" s="26" t="s">
        <v>56</v>
      </c>
      <c r="B11" s="45"/>
      <c r="C11" s="27"/>
      <c r="D11" s="27"/>
      <c r="E11" s="45"/>
      <c r="F11" s="27"/>
      <c r="G11" s="27"/>
      <c r="H11" s="10"/>
      <c r="I11" s="34">
        <f t="shared" si="7"/>
        <v>6988</v>
      </c>
      <c r="J11" s="21">
        <v>1165</v>
      </c>
      <c r="K11" s="21">
        <v>5823</v>
      </c>
      <c r="L11" s="27"/>
      <c r="M11" s="27"/>
      <c r="N11" s="27"/>
      <c r="O11" s="27"/>
      <c r="P11" s="27"/>
      <c r="Q11" s="27"/>
      <c r="R11" s="27"/>
      <c r="S11" s="27"/>
      <c r="T11" s="27"/>
      <c r="U11" s="34">
        <f>V11+W11</f>
        <v>0</v>
      </c>
      <c r="V11" s="21">
        <v>0</v>
      </c>
      <c r="W11" s="21">
        <v>0</v>
      </c>
      <c r="X11" s="46">
        <f t="shared" si="8"/>
        <v>0</v>
      </c>
      <c r="Y11" s="21">
        <f t="shared" si="9"/>
        <v>0</v>
      </c>
      <c r="Z11" s="21">
        <f t="shared" si="10"/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93A83-9FD5-4CC0-B33D-75D66D0B6EE3}">
  <sheetPr>
    <tabColor theme="7" tint="0.79998168889431442"/>
  </sheetPr>
  <dimension ref="A1:Z12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9" sqref="F9"/>
    </sheetView>
  </sheetViews>
  <sheetFormatPr defaultRowHeight="15" x14ac:dyDescent="0.25"/>
  <cols>
    <col min="1" max="1" width="48" customWidth="1"/>
    <col min="2" max="11" width="9.85546875" customWidth="1"/>
    <col min="12" max="26" width="10.28515625" customWidth="1"/>
  </cols>
  <sheetData>
    <row r="1" spans="1:26" x14ac:dyDescent="0.25">
      <c r="A1" s="32" t="s">
        <v>59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60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45" x14ac:dyDescent="0.25">
      <c r="A6" s="7" t="s">
        <v>51</v>
      </c>
      <c r="B6" s="33">
        <f>C6+D6</f>
        <v>30437</v>
      </c>
      <c r="C6" s="9">
        <v>4565</v>
      </c>
      <c r="D6" s="9">
        <v>25872</v>
      </c>
      <c r="E6" s="33">
        <f>F6+G6</f>
        <v>704</v>
      </c>
      <c r="F6" s="9">
        <v>106</v>
      </c>
      <c r="G6" s="9">
        <v>598</v>
      </c>
      <c r="H6" s="10">
        <f>IFERROR(E6/B6,0)</f>
        <v>2.3129743404409108E-2</v>
      </c>
      <c r="I6" s="44"/>
      <c r="J6" s="28"/>
      <c r="K6" s="28"/>
      <c r="L6" s="33">
        <f t="shared" ref="L6" si="0">M6+N6</f>
        <v>0</v>
      </c>
      <c r="M6" s="8">
        <v>0</v>
      </c>
      <c r="N6" s="9">
        <v>0</v>
      </c>
      <c r="O6" s="40">
        <f t="shared" ref="O6" si="1">IFERROR(L6/E6,0)</f>
        <v>0</v>
      </c>
      <c r="P6" s="9">
        <f t="shared" ref="P6" si="2">IFERROR(M6/F6,0)</f>
        <v>0</v>
      </c>
      <c r="Q6" s="9">
        <f t="shared" ref="Q6" si="3">IFERROR(N6/G6,0)</f>
        <v>0</v>
      </c>
      <c r="R6" s="40">
        <f t="shared" ref="R6" si="4">IFERROR(L6/B6,0)</f>
        <v>0</v>
      </c>
      <c r="S6" s="9">
        <f t="shared" ref="S6" si="5">IFERROR(M6/C6,0)</f>
        <v>0</v>
      </c>
      <c r="T6" s="9">
        <f t="shared" ref="T6" si="6">IFERROR(N6/D6,0)</f>
        <v>0</v>
      </c>
      <c r="U6" s="27"/>
      <c r="V6" s="27"/>
      <c r="W6" s="35"/>
      <c r="X6" s="27"/>
      <c r="Y6" s="27"/>
      <c r="Z6" s="35"/>
    </row>
    <row r="7" spans="1:26" ht="30" x14ac:dyDescent="0.25">
      <c r="A7" s="23" t="s">
        <v>17</v>
      </c>
      <c r="B7" s="33">
        <f t="shared" ref="B7:B9" si="7">C7+D7</f>
        <v>2733</v>
      </c>
      <c r="C7" s="9">
        <v>410</v>
      </c>
      <c r="D7" s="9">
        <v>2323</v>
      </c>
      <c r="E7" s="33">
        <f t="shared" ref="E7:E9" si="8">F7+G7</f>
        <v>63</v>
      </c>
      <c r="F7" s="9">
        <v>9</v>
      </c>
      <c r="G7" s="9">
        <v>54</v>
      </c>
      <c r="H7" s="10">
        <f t="shared" ref="H7:H9" si="9">IFERROR(E7/B7,0)</f>
        <v>2.3051591657519209E-2</v>
      </c>
      <c r="I7" s="44"/>
      <c r="J7" s="28"/>
      <c r="K7" s="28"/>
      <c r="L7" s="33">
        <f t="shared" ref="L7:L9" si="10">M7+N7</f>
        <v>0</v>
      </c>
      <c r="M7" s="8">
        <v>0</v>
      </c>
      <c r="N7" s="9">
        <v>0</v>
      </c>
      <c r="O7" s="40">
        <f t="shared" ref="O7:Q9" si="11">IFERROR(L7/E7,0)</f>
        <v>0</v>
      </c>
      <c r="P7" s="9">
        <f t="shared" si="11"/>
        <v>0</v>
      </c>
      <c r="Q7" s="9">
        <f t="shared" si="11"/>
        <v>0</v>
      </c>
      <c r="R7" s="40">
        <f t="shared" ref="R7:T9" si="12">IFERROR(L7/B7,0)</f>
        <v>0</v>
      </c>
      <c r="S7" s="9">
        <f t="shared" si="12"/>
        <v>0</v>
      </c>
      <c r="T7" s="9">
        <f t="shared" si="12"/>
        <v>0</v>
      </c>
      <c r="U7" s="27"/>
      <c r="V7" s="27"/>
      <c r="W7" s="35"/>
      <c r="X7" s="27"/>
      <c r="Y7" s="27"/>
      <c r="Z7" s="35"/>
    </row>
    <row r="8" spans="1:26" x14ac:dyDescent="0.25">
      <c r="A8" s="23" t="s">
        <v>52</v>
      </c>
      <c r="B8" s="33">
        <f t="shared" si="7"/>
        <v>3465</v>
      </c>
      <c r="C8" s="9">
        <v>520</v>
      </c>
      <c r="D8" s="9">
        <v>2945</v>
      </c>
      <c r="E8" s="33">
        <f t="shared" si="8"/>
        <v>165</v>
      </c>
      <c r="F8" s="9">
        <v>25</v>
      </c>
      <c r="G8" s="9">
        <v>140</v>
      </c>
      <c r="H8" s="10">
        <f t="shared" si="9"/>
        <v>4.7619047619047616E-2</v>
      </c>
      <c r="I8" s="44"/>
      <c r="J8" s="28"/>
      <c r="K8" s="28"/>
      <c r="L8" s="33">
        <f t="shared" si="10"/>
        <v>0</v>
      </c>
      <c r="M8" s="8">
        <v>0</v>
      </c>
      <c r="N8" s="9">
        <v>0</v>
      </c>
      <c r="O8" s="40">
        <f t="shared" si="11"/>
        <v>0</v>
      </c>
      <c r="P8" s="9">
        <f t="shared" si="11"/>
        <v>0</v>
      </c>
      <c r="Q8" s="9">
        <f t="shared" si="11"/>
        <v>0</v>
      </c>
      <c r="R8" s="40">
        <f t="shared" si="12"/>
        <v>0</v>
      </c>
      <c r="S8" s="9">
        <f t="shared" si="12"/>
        <v>0</v>
      </c>
      <c r="T8" s="9">
        <f t="shared" si="12"/>
        <v>0</v>
      </c>
      <c r="U8" s="27"/>
      <c r="V8" s="27"/>
      <c r="W8" s="35"/>
      <c r="X8" s="27"/>
      <c r="Y8" s="27"/>
      <c r="Z8" s="35"/>
    </row>
    <row r="9" spans="1:26" ht="30" x14ac:dyDescent="0.25">
      <c r="A9" s="24" t="s">
        <v>60</v>
      </c>
      <c r="B9" s="33">
        <f t="shared" si="7"/>
        <v>159</v>
      </c>
      <c r="C9" s="9">
        <v>24</v>
      </c>
      <c r="D9" s="9">
        <v>135</v>
      </c>
      <c r="E9" s="33">
        <f t="shared" si="8"/>
        <v>8</v>
      </c>
      <c r="F9" s="9">
        <v>1</v>
      </c>
      <c r="G9" s="9">
        <v>7</v>
      </c>
      <c r="H9" s="10">
        <f t="shared" si="9"/>
        <v>5.0314465408805034E-2</v>
      </c>
      <c r="I9" s="44"/>
      <c r="J9" s="28"/>
      <c r="K9" s="28"/>
      <c r="L9" s="33">
        <f t="shared" si="10"/>
        <v>0</v>
      </c>
      <c r="M9" s="8">
        <v>0</v>
      </c>
      <c r="N9" s="9">
        <v>0</v>
      </c>
      <c r="O9" s="40">
        <f t="shared" si="11"/>
        <v>0</v>
      </c>
      <c r="P9" s="9">
        <f t="shared" si="11"/>
        <v>0</v>
      </c>
      <c r="Q9" s="9">
        <f t="shared" si="11"/>
        <v>0</v>
      </c>
      <c r="R9" s="40">
        <f t="shared" si="12"/>
        <v>0</v>
      </c>
      <c r="S9" s="9">
        <f t="shared" si="12"/>
        <v>0</v>
      </c>
      <c r="T9" s="9">
        <f t="shared" si="12"/>
        <v>0</v>
      </c>
      <c r="U9" s="27"/>
      <c r="V9" s="27"/>
      <c r="W9" s="35"/>
      <c r="X9" s="27"/>
      <c r="Y9" s="27"/>
      <c r="Z9" s="35"/>
    </row>
    <row r="10" spans="1:26" ht="30" x14ac:dyDescent="0.25">
      <c r="A10" s="25" t="s">
        <v>54</v>
      </c>
      <c r="B10" s="45"/>
      <c r="C10" s="27"/>
      <c r="D10" s="27"/>
      <c r="E10" s="45"/>
      <c r="F10" s="27"/>
      <c r="G10" s="27"/>
      <c r="H10" s="10"/>
      <c r="I10" s="34">
        <f>J10+K10</f>
        <v>16740</v>
      </c>
      <c r="J10" s="21">
        <v>2511</v>
      </c>
      <c r="K10" s="21">
        <v>14229</v>
      </c>
      <c r="L10" s="27"/>
      <c r="M10" s="27"/>
      <c r="N10" s="27"/>
      <c r="O10" s="27"/>
      <c r="P10" s="27"/>
      <c r="Q10" s="27"/>
      <c r="R10" s="27"/>
      <c r="S10" s="27"/>
      <c r="T10" s="27"/>
      <c r="U10" s="34">
        <f>V10+W10</f>
        <v>0</v>
      </c>
      <c r="V10" s="21">
        <v>0</v>
      </c>
      <c r="W10" s="21">
        <v>0</v>
      </c>
      <c r="X10" s="46">
        <f t="shared" ref="X10:Z12" si="13">IFERROR(U10/I10,0)</f>
        <v>0</v>
      </c>
      <c r="Y10" s="21">
        <f t="shared" si="13"/>
        <v>0</v>
      </c>
      <c r="Z10" s="21">
        <f>IFERROR(W10/K10,0)</f>
        <v>0</v>
      </c>
    </row>
    <row r="11" spans="1:26" ht="30" x14ac:dyDescent="0.25">
      <c r="A11" s="26" t="s">
        <v>24</v>
      </c>
      <c r="B11" s="45"/>
      <c r="C11" s="27"/>
      <c r="D11" s="27"/>
      <c r="E11" s="45"/>
      <c r="F11" s="27"/>
      <c r="G11" s="27"/>
      <c r="H11" s="10"/>
      <c r="I11" s="34">
        <f t="shared" ref="I11:I12" si="14">J11+K11</f>
        <v>3465</v>
      </c>
      <c r="J11" s="21">
        <v>520</v>
      </c>
      <c r="K11" s="21">
        <v>2945</v>
      </c>
      <c r="L11" s="27"/>
      <c r="M11" s="27"/>
      <c r="N11" s="27"/>
      <c r="O11" s="27"/>
      <c r="P11" s="27"/>
      <c r="Q11" s="27"/>
      <c r="R11" s="27"/>
      <c r="S11" s="27"/>
      <c r="T11" s="27"/>
      <c r="U11" s="34">
        <f>V11+W11</f>
        <v>0</v>
      </c>
      <c r="V11" s="21">
        <v>0</v>
      </c>
      <c r="W11" s="21">
        <v>0</v>
      </c>
      <c r="X11" s="46">
        <f t="shared" si="13"/>
        <v>0</v>
      </c>
      <c r="Y11" s="21">
        <f t="shared" si="13"/>
        <v>0</v>
      </c>
      <c r="Z11" s="21">
        <f t="shared" si="13"/>
        <v>0</v>
      </c>
    </row>
    <row r="12" spans="1:26" ht="45" x14ac:dyDescent="0.25">
      <c r="A12" s="26" t="s">
        <v>56</v>
      </c>
      <c r="B12" s="45"/>
      <c r="C12" s="27"/>
      <c r="D12" s="27"/>
      <c r="E12" s="45"/>
      <c r="F12" s="27"/>
      <c r="G12" s="27"/>
      <c r="H12" s="10"/>
      <c r="I12" s="34">
        <f t="shared" si="14"/>
        <v>12175</v>
      </c>
      <c r="J12" s="21">
        <v>1826</v>
      </c>
      <c r="K12" s="21">
        <v>10349</v>
      </c>
      <c r="L12" s="27"/>
      <c r="M12" s="27"/>
      <c r="N12" s="27"/>
      <c r="O12" s="27"/>
      <c r="P12" s="27"/>
      <c r="Q12" s="27"/>
      <c r="R12" s="27"/>
      <c r="S12" s="27"/>
      <c r="T12" s="27"/>
      <c r="U12" s="34">
        <f>V12+W12</f>
        <v>0</v>
      </c>
      <c r="V12" s="21">
        <v>0</v>
      </c>
      <c r="W12" s="21">
        <v>0</v>
      </c>
      <c r="X12" s="46">
        <f t="shared" si="13"/>
        <v>0</v>
      </c>
      <c r="Y12" s="21">
        <f t="shared" si="13"/>
        <v>0</v>
      </c>
      <c r="Z12" s="21">
        <f t="shared" si="13"/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46EA5-DD90-42B2-834A-287C82050CB7}">
  <sheetPr>
    <tabColor theme="7" tint="0.59999389629810485"/>
  </sheetPr>
  <dimension ref="A1:Z12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2" sqref="B2:K2"/>
    </sheetView>
  </sheetViews>
  <sheetFormatPr defaultRowHeight="15" x14ac:dyDescent="0.25"/>
  <cols>
    <col min="1" max="1" width="48" customWidth="1"/>
    <col min="2" max="11" width="9.85546875" customWidth="1"/>
    <col min="12" max="26" width="10.28515625" customWidth="1"/>
  </cols>
  <sheetData>
    <row r="1" spans="1:26" x14ac:dyDescent="0.25">
      <c r="A1" s="31" t="s">
        <v>61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60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30" x14ac:dyDescent="0.25">
      <c r="A6" s="7" t="s">
        <v>62</v>
      </c>
      <c r="B6" s="40">
        <f t="shared" ref="B6" si="0">C6+D6</f>
        <v>170</v>
      </c>
      <c r="C6" s="9">
        <v>53</v>
      </c>
      <c r="D6" s="9">
        <v>117</v>
      </c>
      <c r="E6" s="40">
        <f t="shared" ref="E6" si="1">F6+G6</f>
        <v>0</v>
      </c>
      <c r="F6" s="9">
        <v>0</v>
      </c>
      <c r="G6" s="9">
        <v>0</v>
      </c>
      <c r="H6" s="10">
        <f>IFERROR(E6/B6,0)</f>
        <v>0</v>
      </c>
      <c r="I6" s="27"/>
      <c r="J6" s="27"/>
      <c r="K6" s="27"/>
      <c r="L6" s="33">
        <f t="shared" ref="L6:L9" si="2">M6+N6</f>
        <v>0</v>
      </c>
      <c r="M6" s="8">
        <v>0</v>
      </c>
      <c r="N6" s="9">
        <v>0</v>
      </c>
      <c r="O6" s="40">
        <f t="shared" ref="O6:Q9" si="3">IFERROR(L6/E6,0)</f>
        <v>0</v>
      </c>
      <c r="P6" s="9">
        <f t="shared" si="3"/>
        <v>0</v>
      </c>
      <c r="Q6" s="9">
        <f t="shared" si="3"/>
        <v>0</v>
      </c>
      <c r="R6" s="40">
        <f t="shared" ref="R6:T9" si="4">IFERROR(L6/B6,0)</f>
        <v>0</v>
      </c>
      <c r="S6" s="9">
        <f t="shared" si="4"/>
        <v>0</v>
      </c>
      <c r="T6" s="9">
        <f t="shared" si="4"/>
        <v>0</v>
      </c>
      <c r="U6" s="27"/>
      <c r="V6" s="27"/>
      <c r="W6" s="35"/>
      <c r="X6" s="27"/>
      <c r="Y6" s="27"/>
      <c r="Z6" s="35"/>
    </row>
    <row r="7" spans="1:26" ht="45" x14ac:dyDescent="0.25">
      <c r="A7" s="7" t="s">
        <v>63</v>
      </c>
      <c r="B7" s="40">
        <f>C7+D7</f>
        <v>46768</v>
      </c>
      <c r="C7" s="9">
        <v>14498</v>
      </c>
      <c r="D7" s="9">
        <v>32270</v>
      </c>
      <c r="E7" s="40">
        <f>F7+G7</f>
        <v>9354</v>
      </c>
      <c r="F7" s="9">
        <v>2900</v>
      </c>
      <c r="G7" s="9">
        <v>6454</v>
      </c>
      <c r="H7" s="10">
        <f t="shared" ref="H7:H9" si="5">IFERROR(E7/B7,0)</f>
        <v>0.20000855285665411</v>
      </c>
      <c r="I7" s="27"/>
      <c r="J7" s="27"/>
      <c r="K7" s="27"/>
      <c r="L7" s="33">
        <f t="shared" si="2"/>
        <v>0</v>
      </c>
      <c r="M7" s="8">
        <v>0</v>
      </c>
      <c r="N7" s="9">
        <v>0</v>
      </c>
      <c r="O7" s="40">
        <f t="shared" si="3"/>
        <v>0</v>
      </c>
      <c r="P7" s="9">
        <f t="shared" si="3"/>
        <v>0</v>
      </c>
      <c r="Q7" s="9">
        <f t="shared" si="3"/>
        <v>0</v>
      </c>
      <c r="R7" s="40">
        <f t="shared" si="4"/>
        <v>0</v>
      </c>
      <c r="S7" s="9">
        <f t="shared" si="4"/>
        <v>0</v>
      </c>
      <c r="T7" s="9">
        <f t="shared" si="4"/>
        <v>0</v>
      </c>
      <c r="U7" s="27"/>
      <c r="V7" s="27"/>
      <c r="W7" s="35"/>
      <c r="X7" s="27"/>
      <c r="Y7" s="27"/>
      <c r="Z7" s="35"/>
    </row>
    <row r="8" spans="1:26" ht="30" x14ac:dyDescent="0.25">
      <c r="A8" s="7" t="s">
        <v>17</v>
      </c>
      <c r="B8" s="40">
        <f>C8+D8</f>
        <v>935</v>
      </c>
      <c r="C8" s="9">
        <v>290</v>
      </c>
      <c r="D8" s="9">
        <v>645</v>
      </c>
      <c r="E8" s="40">
        <f>F8+G8</f>
        <v>187</v>
      </c>
      <c r="F8" s="9">
        <v>58</v>
      </c>
      <c r="G8" s="9">
        <v>129</v>
      </c>
      <c r="H8" s="10">
        <f t="shared" si="5"/>
        <v>0.2</v>
      </c>
      <c r="I8" s="27"/>
      <c r="J8" s="27"/>
      <c r="K8" s="27"/>
      <c r="L8" s="33">
        <f t="shared" si="2"/>
        <v>0</v>
      </c>
      <c r="M8" s="8">
        <v>0</v>
      </c>
      <c r="N8" s="9">
        <v>0</v>
      </c>
      <c r="O8" s="40">
        <f t="shared" si="3"/>
        <v>0</v>
      </c>
      <c r="P8" s="9">
        <f t="shared" si="3"/>
        <v>0</v>
      </c>
      <c r="Q8" s="9">
        <f t="shared" si="3"/>
        <v>0</v>
      </c>
      <c r="R8" s="40">
        <f t="shared" si="4"/>
        <v>0</v>
      </c>
      <c r="S8" s="9">
        <f t="shared" si="4"/>
        <v>0</v>
      </c>
      <c r="T8" s="9">
        <f t="shared" si="4"/>
        <v>0</v>
      </c>
      <c r="U8" s="27"/>
      <c r="V8" s="27"/>
      <c r="W8" s="35"/>
      <c r="X8" s="27"/>
      <c r="Y8" s="27"/>
      <c r="Z8" s="35"/>
    </row>
    <row r="9" spans="1:26" ht="30" x14ac:dyDescent="0.25">
      <c r="A9" s="15" t="s">
        <v>64</v>
      </c>
      <c r="B9" s="40">
        <f t="shared" ref="B9" si="6">C9+D9</f>
        <v>5</v>
      </c>
      <c r="C9" s="9">
        <v>1</v>
      </c>
      <c r="D9" s="9">
        <v>4</v>
      </c>
      <c r="E9" s="40">
        <f t="shared" ref="E9" si="7">F9+G9</f>
        <v>0</v>
      </c>
      <c r="F9" s="9">
        <v>0</v>
      </c>
      <c r="G9" s="9">
        <v>0</v>
      </c>
      <c r="H9" s="10">
        <f t="shared" si="5"/>
        <v>0</v>
      </c>
      <c r="I9" s="27"/>
      <c r="J9" s="27"/>
      <c r="K9" s="27"/>
      <c r="L9" s="33">
        <f t="shared" si="2"/>
        <v>0</v>
      </c>
      <c r="M9" s="8">
        <v>0</v>
      </c>
      <c r="N9" s="9">
        <v>0</v>
      </c>
      <c r="O9" s="40">
        <f t="shared" si="3"/>
        <v>0</v>
      </c>
      <c r="P9" s="9">
        <f t="shared" si="3"/>
        <v>0</v>
      </c>
      <c r="Q9" s="9">
        <f t="shared" si="3"/>
        <v>0</v>
      </c>
      <c r="R9" s="40">
        <f t="shared" si="4"/>
        <v>0</v>
      </c>
      <c r="S9" s="9">
        <f t="shared" si="4"/>
        <v>0</v>
      </c>
      <c r="T9" s="9">
        <f t="shared" si="4"/>
        <v>0</v>
      </c>
      <c r="U9" s="27"/>
      <c r="V9" s="27"/>
      <c r="W9" s="35"/>
      <c r="X9" s="27"/>
      <c r="Y9" s="27"/>
      <c r="Z9" s="35"/>
    </row>
    <row r="10" spans="1:26" ht="30" x14ac:dyDescent="0.25">
      <c r="A10" s="18" t="s">
        <v>65</v>
      </c>
      <c r="B10" s="41"/>
      <c r="C10" s="27"/>
      <c r="D10" s="27"/>
      <c r="E10" s="41"/>
      <c r="F10" s="27"/>
      <c r="G10" s="28"/>
      <c r="H10" s="27"/>
      <c r="I10" s="34">
        <f>J10+K10</f>
        <v>13366</v>
      </c>
      <c r="J10" s="21">
        <v>4144</v>
      </c>
      <c r="K10" s="21">
        <v>9222</v>
      </c>
      <c r="L10" s="27"/>
      <c r="M10" s="27"/>
      <c r="N10" s="27"/>
      <c r="O10" s="27"/>
      <c r="P10" s="27"/>
      <c r="Q10" s="27"/>
      <c r="R10" s="27"/>
      <c r="S10" s="27"/>
      <c r="T10" s="27"/>
      <c r="U10" s="34">
        <f>V10+W10</f>
        <v>0</v>
      </c>
      <c r="V10" s="21">
        <v>0</v>
      </c>
      <c r="W10" s="21">
        <v>0</v>
      </c>
      <c r="X10" s="46">
        <f t="shared" ref="X10:Z12" si="8">IFERROR(U10/I10,0)</f>
        <v>0</v>
      </c>
      <c r="Y10" s="21">
        <f t="shared" si="8"/>
        <v>0</v>
      </c>
      <c r="Z10" s="21">
        <f>IFERROR(W10/K10,0)</f>
        <v>0</v>
      </c>
    </row>
    <row r="11" spans="1:26" ht="30" x14ac:dyDescent="0.25">
      <c r="A11" s="18" t="s">
        <v>66</v>
      </c>
      <c r="B11" s="41"/>
      <c r="C11" s="27"/>
      <c r="D11" s="27"/>
      <c r="E11" s="41"/>
      <c r="F11" s="27"/>
      <c r="G11" s="28"/>
      <c r="H11" s="27"/>
      <c r="I11" s="34">
        <f t="shared" ref="I11:I12" si="9">J11+K11</f>
        <v>2594</v>
      </c>
      <c r="J11" s="21">
        <v>432</v>
      </c>
      <c r="K11" s="21">
        <v>2162</v>
      </c>
      <c r="L11" s="27"/>
      <c r="M11" s="27"/>
      <c r="N11" s="27"/>
      <c r="O11" s="27"/>
      <c r="P11" s="27"/>
      <c r="Q11" s="27"/>
      <c r="R11" s="27"/>
      <c r="S11" s="27"/>
      <c r="T11" s="27"/>
      <c r="U11" s="34">
        <f t="shared" ref="U11:U12" si="10">V11+W11</f>
        <v>0</v>
      </c>
      <c r="V11" s="21">
        <v>0</v>
      </c>
      <c r="W11" s="21">
        <v>0</v>
      </c>
      <c r="X11" s="46">
        <f t="shared" si="8"/>
        <v>0</v>
      </c>
      <c r="Y11" s="21">
        <f t="shared" si="8"/>
        <v>0</v>
      </c>
      <c r="Z11" s="21">
        <f t="shared" si="8"/>
        <v>0</v>
      </c>
    </row>
    <row r="12" spans="1:26" x14ac:dyDescent="0.25">
      <c r="A12" s="18" t="s">
        <v>67</v>
      </c>
      <c r="B12" s="41"/>
      <c r="C12" s="27"/>
      <c r="D12" s="27"/>
      <c r="E12" s="41"/>
      <c r="F12" s="27"/>
      <c r="G12" s="28"/>
      <c r="H12" s="27"/>
      <c r="I12" s="34">
        <f t="shared" si="9"/>
        <v>30062</v>
      </c>
      <c r="J12" s="21">
        <v>9319</v>
      </c>
      <c r="K12" s="21">
        <v>20743</v>
      </c>
      <c r="L12" s="27"/>
      <c r="M12" s="27"/>
      <c r="N12" s="27"/>
      <c r="O12" s="27"/>
      <c r="P12" s="27"/>
      <c r="Q12" s="27"/>
      <c r="R12" s="27"/>
      <c r="S12" s="27"/>
      <c r="T12" s="27"/>
      <c r="U12" s="34">
        <f t="shared" si="10"/>
        <v>0</v>
      </c>
      <c r="V12" s="21">
        <v>0</v>
      </c>
      <c r="W12" s="21">
        <v>0</v>
      </c>
      <c r="X12" s="46">
        <f t="shared" si="8"/>
        <v>0</v>
      </c>
      <c r="Y12" s="21">
        <f t="shared" si="8"/>
        <v>0</v>
      </c>
      <c r="Z12" s="21">
        <f t="shared" si="8"/>
        <v>0</v>
      </c>
    </row>
  </sheetData>
  <mergeCells count="16">
    <mergeCell ref="X4:Z4"/>
    <mergeCell ref="A2:A5"/>
    <mergeCell ref="B2:K2"/>
    <mergeCell ref="L2:Z2"/>
    <mergeCell ref="B3:H3"/>
    <mergeCell ref="I3:K3"/>
    <mergeCell ref="L3:T3"/>
    <mergeCell ref="U3:W3"/>
    <mergeCell ref="X3:Z3"/>
    <mergeCell ref="B4:D4"/>
    <mergeCell ref="E4:H4"/>
    <mergeCell ref="I4:K4"/>
    <mergeCell ref="L4:N4"/>
    <mergeCell ref="O4:Q4"/>
    <mergeCell ref="R4:T4"/>
    <mergeCell ref="U4:W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8572F-258D-4E34-80A5-6B53961B5882}">
  <sheetPr>
    <tabColor theme="7" tint="0.59999389629810485"/>
  </sheetPr>
  <dimension ref="A1:Z6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6" sqref="A6"/>
    </sheetView>
  </sheetViews>
  <sheetFormatPr defaultRowHeight="15" x14ac:dyDescent="0.25"/>
  <cols>
    <col min="1" max="1" width="43.85546875" customWidth="1"/>
    <col min="2" max="3" width="13.28515625" customWidth="1"/>
    <col min="4" max="4" width="8.85546875"/>
    <col min="5" max="5" width="11.5703125" customWidth="1"/>
    <col min="6" max="6" width="13.140625" customWidth="1"/>
    <col min="7" max="8" width="8.85546875"/>
    <col min="9" max="9" width="11.140625" customWidth="1"/>
    <col min="12" max="26" width="10.28515625" customWidth="1"/>
  </cols>
  <sheetData>
    <row r="1" spans="1:26" x14ac:dyDescent="0.25">
      <c r="A1" s="32" t="s">
        <v>68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75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x14ac:dyDescent="0.25">
      <c r="A6" s="18" t="s">
        <v>69</v>
      </c>
      <c r="B6" s="41"/>
      <c r="C6" s="27"/>
      <c r="D6" s="27"/>
      <c r="E6" s="41"/>
      <c r="F6" s="27"/>
      <c r="G6" s="28"/>
      <c r="H6" s="27"/>
      <c r="I6" s="34">
        <f>J6+K6</f>
        <v>227</v>
      </c>
      <c r="J6" s="20">
        <v>70</v>
      </c>
      <c r="K6" s="21">
        <v>157</v>
      </c>
      <c r="L6" s="27"/>
      <c r="M6" s="27"/>
      <c r="N6" s="27"/>
      <c r="O6" s="27"/>
      <c r="P6" s="27"/>
      <c r="Q6" s="27"/>
      <c r="R6" s="27"/>
      <c r="S6" s="27"/>
      <c r="T6" s="27"/>
      <c r="U6" s="34">
        <f>V6+W6</f>
        <v>0</v>
      </c>
      <c r="V6" s="21">
        <v>0</v>
      </c>
      <c r="W6" s="21">
        <v>0</v>
      </c>
      <c r="X6" s="46">
        <f t="shared" ref="X6:Y6" si="0">IFERROR(U6/I6,0)</f>
        <v>0</v>
      </c>
      <c r="Y6" s="21">
        <f t="shared" si="0"/>
        <v>0</v>
      </c>
      <c r="Z6" s="21">
        <f>IFERROR(W6/K6,0)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F8A87-A295-4E88-8ED3-B7B84FFC4319}">
  <sheetPr>
    <tabColor theme="7" tint="0.59999389629810485"/>
  </sheetPr>
  <dimension ref="A1:Z10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9" sqref="K9"/>
    </sheetView>
  </sheetViews>
  <sheetFormatPr defaultRowHeight="15" x14ac:dyDescent="0.25"/>
  <cols>
    <col min="1" max="1" width="43.85546875" customWidth="1"/>
    <col min="2" max="3" width="13.28515625" customWidth="1"/>
    <col min="4" max="4" width="8.85546875"/>
    <col min="5" max="5" width="11.5703125" customWidth="1"/>
    <col min="6" max="6" width="13.140625" customWidth="1"/>
    <col min="7" max="8" width="8.85546875"/>
    <col min="9" max="9" width="11.140625" customWidth="1"/>
    <col min="12" max="26" width="10.28515625" customWidth="1"/>
  </cols>
  <sheetData>
    <row r="1" spans="1:26" x14ac:dyDescent="0.25">
      <c r="A1" s="32" t="s">
        <v>70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75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45" x14ac:dyDescent="0.25">
      <c r="A6" s="7" t="s">
        <v>63</v>
      </c>
      <c r="B6" s="40">
        <f t="shared" ref="B6:B8" si="0">C6+D6</f>
        <v>37642</v>
      </c>
      <c r="C6" s="9">
        <v>11669</v>
      </c>
      <c r="D6" s="9">
        <v>25973</v>
      </c>
      <c r="E6" s="40">
        <f t="shared" ref="E6:E8" si="1">F6+G6</f>
        <v>0.20160516126683986</v>
      </c>
      <c r="F6" s="8">
        <v>0</v>
      </c>
      <c r="G6" s="9">
        <v>0.20160516126683986</v>
      </c>
      <c r="H6" s="10">
        <f>IFERROR(E6/B6,0)</f>
        <v>5.3558567894065103E-6</v>
      </c>
      <c r="I6" s="27"/>
      <c r="J6" s="27"/>
      <c r="K6" s="27"/>
      <c r="L6" s="33">
        <f t="shared" ref="L6:L8" si="2">M6+N6</f>
        <v>0</v>
      </c>
      <c r="M6" s="8">
        <v>0</v>
      </c>
      <c r="N6" s="9">
        <v>0</v>
      </c>
      <c r="O6" s="40">
        <f t="shared" ref="O6:Q8" si="3">IFERROR(L6/E6,0)</f>
        <v>0</v>
      </c>
      <c r="P6" s="9">
        <f t="shared" si="3"/>
        <v>0</v>
      </c>
      <c r="Q6" s="9">
        <f t="shared" si="3"/>
        <v>0</v>
      </c>
      <c r="R6" s="40">
        <f t="shared" ref="R6:T8" si="4">IFERROR(L6/B6,0)</f>
        <v>0</v>
      </c>
      <c r="S6" s="9">
        <f t="shared" si="4"/>
        <v>0</v>
      </c>
      <c r="T6" s="9">
        <f t="shared" si="4"/>
        <v>0</v>
      </c>
      <c r="U6" s="27"/>
      <c r="V6" s="27"/>
      <c r="W6" s="35"/>
      <c r="X6" s="27"/>
      <c r="Y6" s="27"/>
      <c r="Z6" s="35"/>
    </row>
    <row r="7" spans="1:26" ht="30" x14ac:dyDescent="0.25">
      <c r="A7" s="7" t="s">
        <v>17</v>
      </c>
      <c r="B7" s="40">
        <f t="shared" si="0"/>
        <v>753</v>
      </c>
      <c r="C7" s="9">
        <v>233</v>
      </c>
      <c r="D7" s="9">
        <v>520</v>
      </c>
      <c r="E7" s="40">
        <f t="shared" si="1"/>
        <v>4.0321032253367974E-3</v>
      </c>
      <c r="F7" s="8">
        <v>0</v>
      </c>
      <c r="G7" s="9">
        <v>4.0321032253367974E-3</v>
      </c>
      <c r="H7" s="10">
        <f t="shared" ref="H7:H8" si="5">IFERROR(E7/B7,0)</f>
        <v>5.3547187587474069E-6</v>
      </c>
      <c r="I7" s="27"/>
      <c r="J7" s="27"/>
      <c r="K7" s="27"/>
      <c r="L7" s="33">
        <f t="shared" si="2"/>
        <v>0</v>
      </c>
      <c r="M7" s="8">
        <v>0</v>
      </c>
      <c r="N7" s="9">
        <v>0</v>
      </c>
      <c r="O7" s="40">
        <f t="shared" si="3"/>
        <v>0</v>
      </c>
      <c r="P7" s="9">
        <f t="shared" si="3"/>
        <v>0</v>
      </c>
      <c r="Q7" s="9">
        <f t="shared" si="3"/>
        <v>0</v>
      </c>
      <c r="R7" s="40">
        <f t="shared" si="4"/>
        <v>0</v>
      </c>
      <c r="S7" s="9">
        <f t="shared" si="4"/>
        <v>0</v>
      </c>
      <c r="T7" s="9">
        <f t="shared" si="4"/>
        <v>0</v>
      </c>
      <c r="U7" s="27"/>
      <c r="V7" s="27"/>
      <c r="W7" s="35"/>
      <c r="X7" s="27"/>
      <c r="Y7" s="27"/>
      <c r="Z7" s="35"/>
    </row>
    <row r="8" spans="1:26" ht="30" x14ac:dyDescent="0.25">
      <c r="A8" s="7" t="s">
        <v>62</v>
      </c>
      <c r="B8" s="40">
        <f t="shared" si="0"/>
        <v>5438</v>
      </c>
      <c r="C8" s="9">
        <v>1686</v>
      </c>
      <c r="D8" s="9">
        <v>3752</v>
      </c>
      <c r="E8" s="40">
        <f t="shared" si="1"/>
        <v>0</v>
      </c>
      <c r="F8" s="8">
        <v>0</v>
      </c>
      <c r="G8" s="9">
        <v>0</v>
      </c>
      <c r="H8" s="10">
        <f t="shared" si="5"/>
        <v>0</v>
      </c>
      <c r="I8" s="27"/>
      <c r="J8" s="27"/>
      <c r="K8" s="27"/>
      <c r="L8" s="33">
        <f t="shared" si="2"/>
        <v>0</v>
      </c>
      <c r="M8" s="8">
        <v>0</v>
      </c>
      <c r="N8" s="9">
        <v>0</v>
      </c>
      <c r="O8" s="40">
        <f t="shared" si="3"/>
        <v>0</v>
      </c>
      <c r="P8" s="9">
        <f t="shared" si="3"/>
        <v>0</v>
      </c>
      <c r="Q8" s="9">
        <f t="shared" si="3"/>
        <v>0</v>
      </c>
      <c r="R8" s="40">
        <f t="shared" si="4"/>
        <v>0</v>
      </c>
      <c r="S8" s="9">
        <f t="shared" si="4"/>
        <v>0</v>
      </c>
      <c r="T8" s="9">
        <f t="shared" si="4"/>
        <v>0</v>
      </c>
      <c r="U8" s="27"/>
      <c r="V8" s="27"/>
      <c r="W8" s="35"/>
      <c r="X8" s="27"/>
      <c r="Y8" s="27"/>
      <c r="Z8" s="35"/>
    </row>
    <row r="9" spans="1:26" ht="30" x14ac:dyDescent="0.25">
      <c r="A9" s="17" t="s">
        <v>71</v>
      </c>
      <c r="B9" s="41"/>
      <c r="C9" s="27"/>
      <c r="D9" s="27"/>
      <c r="E9" s="41"/>
      <c r="F9" s="27"/>
      <c r="G9" s="28"/>
      <c r="H9" s="27"/>
      <c r="I9" s="34">
        <f>J9+K9</f>
        <v>9121</v>
      </c>
      <c r="J9" s="20">
        <v>2828</v>
      </c>
      <c r="K9" s="21">
        <v>6293</v>
      </c>
      <c r="L9" s="27"/>
      <c r="M9" s="27"/>
      <c r="N9" s="27"/>
      <c r="O9" s="27"/>
      <c r="P9" s="27"/>
      <c r="Q9" s="27"/>
      <c r="R9" s="27"/>
      <c r="S9" s="27"/>
      <c r="T9" s="27"/>
      <c r="U9" s="34">
        <f>V9+W9</f>
        <v>0</v>
      </c>
      <c r="V9" s="21">
        <v>0</v>
      </c>
      <c r="W9" s="21">
        <v>0</v>
      </c>
      <c r="X9" s="46">
        <f t="shared" ref="X9:Z10" si="6">IFERROR(U9/I9,0)</f>
        <v>0</v>
      </c>
      <c r="Y9" s="21">
        <f t="shared" si="6"/>
        <v>0</v>
      </c>
      <c r="Z9" s="21">
        <f>IFERROR(W9/K9,0)</f>
        <v>0</v>
      </c>
    </row>
    <row r="10" spans="1:26" ht="30" x14ac:dyDescent="0.25">
      <c r="A10" s="18" t="s">
        <v>67</v>
      </c>
      <c r="B10" s="41"/>
      <c r="C10" s="27"/>
      <c r="D10" s="27"/>
      <c r="E10" s="41"/>
      <c r="F10" s="27"/>
      <c r="G10" s="28"/>
      <c r="H10" s="27"/>
      <c r="I10" s="34">
        <f>J10+K10</f>
        <v>33877</v>
      </c>
      <c r="J10" s="20">
        <v>10502</v>
      </c>
      <c r="K10" s="21">
        <v>23375</v>
      </c>
      <c r="L10" s="27"/>
      <c r="M10" s="27"/>
      <c r="N10" s="27"/>
      <c r="O10" s="27"/>
      <c r="P10" s="27"/>
      <c r="Q10" s="27"/>
      <c r="R10" s="27"/>
      <c r="S10" s="27"/>
      <c r="T10" s="27"/>
      <c r="U10" s="34">
        <f>V10+W10</f>
        <v>0</v>
      </c>
      <c r="V10" s="21">
        <v>0</v>
      </c>
      <c r="W10" s="21">
        <v>0</v>
      </c>
      <c r="X10" s="46">
        <f t="shared" si="6"/>
        <v>0</v>
      </c>
      <c r="Y10" s="21">
        <f t="shared" si="6"/>
        <v>0</v>
      </c>
      <c r="Z10" s="21">
        <f t="shared" si="6"/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17601-9E69-421E-8029-CB7B033DBD5D}">
  <sheetPr>
    <tabColor theme="7" tint="0.59999389629810485"/>
  </sheetPr>
  <dimension ref="A1:Z8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6" sqref="A6"/>
    </sheetView>
  </sheetViews>
  <sheetFormatPr defaultRowHeight="15" x14ac:dyDescent="0.25"/>
  <cols>
    <col min="1" max="1" width="43.85546875" customWidth="1"/>
    <col min="2" max="3" width="13.28515625" customWidth="1"/>
    <col min="4" max="4" width="8.85546875"/>
    <col min="5" max="5" width="11.5703125" customWidth="1"/>
    <col min="6" max="6" width="13.140625" customWidth="1"/>
    <col min="7" max="8" width="8.85546875"/>
    <col min="9" max="9" width="11.140625" customWidth="1"/>
    <col min="12" max="26" width="10.28515625" customWidth="1"/>
  </cols>
  <sheetData>
    <row r="1" spans="1:26" x14ac:dyDescent="0.25">
      <c r="A1" s="32" t="s">
        <v>72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ht="15" customHeight="1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ht="15" customHeight="1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75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45" x14ac:dyDescent="0.25">
      <c r="A6" s="7" t="s">
        <v>73</v>
      </c>
      <c r="B6" s="40">
        <f t="shared" ref="B6:B8" si="0">C6+D6</f>
        <v>5466</v>
      </c>
      <c r="C6" s="9">
        <v>1695</v>
      </c>
      <c r="D6" s="9">
        <v>3771</v>
      </c>
      <c r="E6" s="40">
        <f t="shared" ref="E6:E8" si="1">F6+G6</f>
        <v>911</v>
      </c>
      <c r="F6" s="8">
        <v>282</v>
      </c>
      <c r="G6" s="9">
        <v>629</v>
      </c>
      <c r="H6" s="10">
        <f>IFERROR(E6/B6,0)</f>
        <v>0.16666666666666666</v>
      </c>
      <c r="I6" s="27"/>
      <c r="J6" s="27"/>
      <c r="K6" s="27"/>
      <c r="L6" s="33">
        <f t="shared" ref="L6:L8" si="2">M6+N6</f>
        <v>0</v>
      </c>
      <c r="M6" s="8">
        <v>0</v>
      </c>
      <c r="N6" s="9">
        <v>0</v>
      </c>
      <c r="O6" s="40">
        <f t="shared" ref="O6:Q8" si="3">IFERROR(L6/E6,0)</f>
        <v>0</v>
      </c>
      <c r="P6" s="9">
        <f t="shared" si="3"/>
        <v>0</v>
      </c>
      <c r="Q6" s="9">
        <f t="shared" si="3"/>
        <v>0</v>
      </c>
      <c r="R6" s="40">
        <f t="shared" ref="R6:T8" si="4">IFERROR(L6/B6,0)</f>
        <v>0</v>
      </c>
      <c r="S6" s="9">
        <f t="shared" si="4"/>
        <v>0</v>
      </c>
      <c r="T6" s="9">
        <f t="shared" si="4"/>
        <v>0</v>
      </c>
      <c r="U6" s="27"/>
      <c r="V6" s="27"/>
      <c r="W6" s="35"/>
      <c r="X6" s="27"/>
      <c r="Y6" s="27"/>
      <c r="Z6" s="35"/>
    </row>
    <row r="7" spans="1:26" ht="45" x14ac:dyDescent="0.25">
      <c r="A7" s="7" t="s">
        <v>63</v>
      </c>
      <c r="B7" s="40">
        <f t="shared" si="0"/>
        <v>965</v>
      </c>
      <c r="C7" s="9">
        <v>299</v>
      </c>
      <c r="D7" s="9">
        <v>666</v>
      </c>
      <c r="E7" s="40">
        <f t="shared" si="1"/>
        <v>161</v>
      </c>
      <c r="F7" s="8">
        <v>50</v>
      </c>
      <c r="G7" s="9">
        <v>111</v>
      </c>
      <c r="H7" s="10">
        <f t="shared" ref="H7:H8" si="5">IFERROR(E7/B7,0)</f>
        <v>0.16683937823834197</v>
      </c>
      <c r="I7" s="27"/>
      <c r="J7" s="27"/>
      <c r="K7" s="27"/>
      <c r="L7" s="33">
        <f t="shared" si="2"/>
        <v>0</v>
      </c>
      <c r="M7" s="8">
        <v>0</v>
      </c>
      <c r="N7" s="9">
        <v>0</v>
      </c>
      <c r="O7" s="40">
        <f t="shared" si="3"/>
        <v>0</v>
      </c>
      <c r="P7" s="9">
        <f t="shared" si="3"/>
        <v>0</v>
      </c>
      <c r="Q7" s="9">
        <f t="shared" si="3"/>
        <v>0</v>
      </c>
      <c r="R7" s="40">
        <f t="shared" si="4"/>
        <v>0</v>
      </c>
      <c r="S7" s="9">
        <f t="shared" si="4"/>
        <v>0</v>
      </c>
      <c r="T7" s="9">
        <f t="shared" si="4"/>
        <v>0</v>
      </c>
      <c r="U7" s="27"/>
      <c r="V7" s="27"/>
      <c r="W7" s="35"/>
      <c r="X7" s="27"/>
      <c r="Y7" s="27"/>
      <c r="Z7" s="35"/>
    </row>
    <row r="8" spans="1:26" ht="30" x14ac:dyDescent="0.25">
      <c r="A8" s="7" t="s">
        <v>17</v>
      </c>
      <c r="B8" s="40">
        <f t="shared" si="0"/>
        <v>1386</v>
      </c>
      <c r="C8" s="9">
        <v>430</v>
      </c>
      <c r="D8" s="9">
        <v>956</v>
      </c>
      <c r="E8" s="40">
        <f t="shared" si="1"/>
        <v>231</v>
      </c>
      <c r="F8" s="8">
        <v>72</v>
      </c>
      <c r="G8" s="9">
        <v>159</v>
      </c>
      <c r="H8" s="10">
        <f t="shared" si="5"/>
        <v>0.16666666666666666</v>
      </c>
      <c r="I8" s="27"/>
      <c r="J8" s="27"/>
      <c r="K8" s="27"/>
      <c r="L8" s="33">
        <f t="shared" si="2"/>
        <v>0</v>
      </c>
      <c r="M8" s="8">
        <v>0</v>
      </c>
      <c r="N8" s="9">
        <v>0</v>
      </c>
      <c r="O8" s="40">
        <f t="shared" si="3"/>
        <v>0</v>
      </c>
      <c r="P8" s="9">
        <f t="shared" si="3"/>
        <v>0</v>
      </c>
      <c r="Q8" s="9">
        <f t="shared" si="3"/>
        <v>0</v>
      </c>
      <c r="R8" s="40">
        <f t="shared" si="4"/>
        <v>0</v>
      </c>
      <c r="S8" s="9">
        <f t="shared" si="4"/>
        <v>0</v>
      </c>
      <c r="T8" s="9">
        <f t="shared" si="4"/>
        <v>0</v>
      </c>
      <c r="U8" s="27"/>
      <c r="V8" s="27"/>
      <c r="W8" s="35"/>
      <c r="X8" s="27"/>
      <c r="Y8" s="27"/>
      <c r="Z8" s="35"/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55A47-3599-4E5F-BEB0-6E69357F81BE}">
  <sheetPr>
    <tabColor theme="9" tint="0.79998168889431442"/>
  </sheetPr>
  <dimension ref="A1:Z13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12" sqref="K12"/>
    </sheetView>
  </sheetViews>
  <sheetFormatPr defaultRowHeight="15" x14ac:dyDescent="0.25"/>
  <cols>
    <col min="1" max="1" width="68.7109375" customWidth="1"/>
    <col min="2" max="26" width="10.28515625" customWidth="1"/>
  </cols>
  <sheetData>
    <row r="1" spans="1:26" x14ac:dyDescent="0.25">
      <c r="A1" s="31" t="s">
        <v>22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ht="15" customHeight="1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ht="15" customHeight="1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60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x14ac:dyDescent="0.25">
      <c r="A6" s="13" t="s">
        <v>16</v>
      </c>
      <c r="B6" s="33">
        <f>C6+D6</f>
        <v>37283</v>
      </c>
      <c r="C6" s="9">
        <v>6214</v>
      </c>
      <c r="D6" s="9">
        <v>31069</v>
      </c>
      <c r="E6" s="33">
        <v>7456.5</v>
      </c>
      <c r="F6" s="9">
        <v>1243</v>
      </c>
      <c r="G6" s="9">
        <v>6214</v>
      </c>
      <c r="H6" s="10">
        <f>IFERROR(E6/B6,0)</f>
        <v>0.19999731781240779</v>
      </c>
      <c r="I6" s="27"/>
      <c r="J6" s="36"/>
      <c r="K6" s="35"/>
      <c r="L6" s="33">
        <f>M6+N6</f>
        <v>314</v>
      </c>
      <c r="M6" s="8">
        <v>0</v>
      </c>
      <c r="N6" s="9">
        <v>314</v>
      </c>
      <c r="O6" s="40">
        <f t="shared" ref="O6:P11" si="0">IFERROR(L6/E6,0)</f>
        <v>4.2110909944343862E-2</v>
      </c>
      <c r="P6" s="9">
        <f t="shared" si="0"/>
        <v>0</v>
      </c>
      <c r="Q6" s="9">
        <f>IFERROR(N6/G6,0)</f>
        <v>5.0531058899259733E-2</v>
      </c>
      <c r="R6" s="40">
        <f t="shared" ref="R6:S11" si="1">IFERROR(L6/B6,0)</f>
        <v>8.4220690395086228E-3</v>
      </c>
      <c r="S6" s="9">
        <f t="shared" si="1"/>
        <v>0</v>
      </c>
      <c r="T6" s="9">
        <f>IFERROR(N6/D6,0)</f>
        <v>1.0106537062666968E-2</v>
      </c>
      <c r="U6" s="27"/>
      <c r="V6" s="27"/>
      <c r="W6" s="35"/>
      <c r="X6" s="27"/>
      <c r="Y6" s="27"/>
      <c r="Z6" s="35"/>
    </row>
    <row r="7" spans="1:26" ht="30" x14ac:dyDescent="0.25">
      <c r="A7" s="13" t="s">
        <v>17</v>
      </c>
      <c r="B7" s="33">
        <f t="shared" ref="B7:B11" si="2">C7+D7</f>
        <v>18641</v>
      </c>
      <c r="C7" s="9">
        <v>3107</v>
      </c>
      <c r="D7" s="9">
        <v>15534</v>
      </c>
      <c r="E7" s="33">
        <v>3728</v>
      </c>
      <c r="F7" s="9">
        <v>621</v>
      </c>
      <c r="G7" s="9">
        <v>3107</v>
      </c>
      <c r="H7" s="10">
        <f t="shared" ref="H7:H11" si="3">IFERROR(E7/B7,0)</f>
        <v>0.19998927096185826</v>
      </c>
      <c r="I7" s="27"/>
      <c r="J7" s="27"/>
      <c r="K7" s="35"/>
      <c r="L7" s="33">
        <f t="shared" ref="L7:L11" si="4">M7+N7</f>
        <v>0</v>
      </c>
      <c r="M7" s="8">
        <v>0</v>
      </c>
      <c r="N7" s="9">
        <v>0</v>
      </c>
      <c r="O7" s="40">
        <f t="shared" si="0"/>
        <v>0</v>
      </c>
      <c r="P7" s="9">
        <f t="shared" ref="P7:P11" si="5">IFERROR(M7/F7,0)</f>
        <v>0</v>
      </c>
      <c r="Q7" s="9">
        <f t="shared" ref="Q7:Q11" si="6">IFERROR(N7/G7,0)</f>
        <v>0</v>
      </c>
      <c r="R7" s="40">
        <f t="shared" si="1"/>
        <v>0</v>
      </c>
      <c r="S7" s="9">
        <f t="shared" ref="S7:S11" si="7">IFERROR(M7/C7,0)</f>
        <v>0</v>
      </c>
      <c r="T7" s="9">
        <f t="shared" ref="T7:T11" si="8">IFERROR(N7/D7,0)</f>
        <v>0</v>
      </c>
      <c r="U7" s="27"/>
      <c r="V7" s="27"/>
      <c r="W7" s="35"/>
      <c r="X7" s="27"/>
      <c r="Y7" s="27"/>
      <c r="Z7" s="35"/>
    </row>
    <row r="8" spans="1:26" ht="30" x14ac:dyDescent="0.25">
      <c r="A8" s="15" t="s">
        <v>20</v>
      </c>
      <c r="B8" s="33">
        <f t="shared" si="2"/>
        <v>3577</v>
      </c>
      <c r="C8" s="9">
        <v>596</v>
      </c>
      <c r="D8" s="9">
        <v>2981</v>
      </c>
      <c r="E8" s="33">
        <v>716</v>
      </c>
      <c r="F8" s="9">
        <v>119</v>
      </c>
      <c r="G8" s="9">
        <v>597</v>
      </c>
      <c r="H8" s="10">
        <f t="shared" si="3"/>
        <v>0.200167738328208</v>
      </c>
      <c r="I8" s="27"/>
      <c r="J8" s="27"/>
      <c r="K8" s="35"/>
      <c r="L8" s="33">
        <f t="shared" si="4"/>
        <v>0</v>
      </c>
      <c r="M8" s="8">
        <v>0</v>
      </c>
      <c r="N8" s="9">
        <v>0</v>
      </c>
      <c r="O8" s="40">
        <f t="shared" si="0"/>
        <v>0</v>
      </c>
      <c r="P8" s="9">
        <f t="shared" si="5"/>
        <v>0</v>
      </c>
      <c r="Q8" s="9">
        <f t="shared" si="6"/>
        <v>0</v>
      </c>
      <c r="R8" s="40">
        <f t="shared" si="1"/>
        <v>0</v>
      </c>
      <c r="S8" s="9">
        <f t="shared" si="7"/>
        <v>0</v>
      </c>
      <c r="T8" s="9">
        <f t="shared" si="8"/>
        <v>0</v>
      </c>
      <c r="U8" s="27"/>
      <c r="V8" s="27"/>
      <c r="W8" s="35"/>
      <c r="X8" s="27"/>
      <c r="Y8" s="27"/>
      <c r="Z8" s="35"/>
    </row>
    <row r="9" spans="1:26" ht="30" x14ac:dyDescent="0.25">
      <c r="A9" s="15" t="s">
        <v>77</v>
      </c>
      <c r="B9" s="33">
        <f t="shared" si="2"/>
        <v>4549</v>
      </c>
      <c r="C9" s="9">
        <v>758</v>
      </c>
      <c r="D9" s="9">
        <v>3791</v>
      </c>
      <c r="E9" s="33">
        <v>909.75</v>
      </c>
      <c r="F9" s="9">
        <v>152</v>
      </c>
      <c r="G9" s="9">
        <v>758</v>
      </c>
      <c r="H9" s="10">
        <f t="shared" si="3"/>
        <v>0.19998900857331281</v>
      </c>
      <c r="I9" s="27"/>
      <c r="J9" s="27"/>
      <c r="K9" s="35"/>
      <c r="L9" s="33">
        <f t="shared" si="4"/>
        <v>23</v>
      </c>
      <c r="M9" s="8">
        <v>0</v>
      </c>
      <c r="N9" s="9">
        <v>23</v>
      </c>
      <c r="O9" s="40">
        <f t="shared" si="0"/>
        <v>2.5281670788678209E-2</v>
      </c>
      <c r="P9" s="9">
        <f t="shared" si="5"/>
        <v>0</v>
      </c>
      <c r="Q9" s="9">
        <f t="shared" si="6"/>
        <v>3.0343007915567283E-2</v>
      </c>
      <c r="R9" s="40">
        <f t="shared" si="1"/>
        <v>5.056056276104638E-3</v>
      </c>
      <c r="S9" s="9">
        <f t="shared" si="7"/>
        <v>0</v>
      </c>
      <c r="T9" s="9">
        <f t="shared" si="8"/>
        <v>6.0670007913479294E-3</v>
      </c>
      <c r="U9" s="27"/>
      <c r="V9" s="27"/>
      <c r="W9" s="35"/>
      <c r="X9" s="27"/>
      <c r="Y9" s="27"/>
      <c r="Z9" s="35"/>
    </row>
    <row r="10" spans="1:26" ht="30" x14ac:dyDescent="0.25">
      <c r="A10" s="15" t="s">
        <v>19</v>
      </c>
      <c r="B10" s="33">
        <f t="shared" si="2"/>
        <v>49710</v>
      </c>
      <c r="C10" s="9">
        <v>8285</v>
      </c>
      <c r="D10" s="9">
        <v>41425</v>
      </c>
      <c r="E10" s="33">
        <v>7456.5</v>
      </c>
      <c r="F10" s="9">
        <v>1243</v>
      </c>
      <c r="G10" s="9">
        <v>6214</v>
      </c>
      <c r="H10" s="10">
        <f t="shared" si="3"/>
        <v>0.15</v>
      </c>
      <c r="I10" s="27"/>
      <c r="J10" s="27"/>
      <c r="K10" s="35"/>
      <c r="L10" s="33">
        <f t="shared" si="4"/>
        <v>0</v>
      </c>
      <c r="M10" s="8">
        <v>0</v>
      </c>
      <c r="N10" s="9">
        <v>0</v>
      </c>
      <c r="O10" s="40">
        <f t="shared" si="0"/>
        <v>0</v>
      </c>
      <c r="P10" s="9">
        <f t="shared" si="5"/>
        <v>0</v>
      </c>
      <c r="Q10" s="9">
        <f t="shared" si="6"/>
        <v>0</v>
      </c>
      <c r="R10" s="40">
        <f t="shared" si="1"/>
        <v>0</v>
      </c>
      <c r="S10" s="9">
        <f t="shared" si="7"/>
        <v>0</v>
      </c>
      <c r="T10" s="9">
        <f t="shared" si="8"/>
        <v>0</v>
      </c>
      <c r="U10" s="27"/>
      <c r="V10" s="36"/>
      <c r="W10" s="35"/>
      <c r="X10" s="27"/>
      <c r="Y10" s="36"/>
      <c r="Z10" s="35"/>
    </row>
    <row r="11" spans="1:26" ht="30" x14ac:dyDescent="0.25">
      <c r="A11" s="15" t="s">
        <v>23</v>
      </c>
      <c r="B11" s="33">
        <f t="shared" si="2"/>
        <v>32734</v>
      </c>
      <c r="C11" s="9">
        <v>5456</v>
      </c>
      <c r="D11" s="9">
        <v>27278</v>
      </c>
      <c r="E11" s="33">
        <v>6546.75</v>
      </c>
      <c r="F11" s="9">
        <v>1091</v>
      </c>
      <c r="G11" s="9">
        <v>5456</v>
      </c>
      <c r="H11" s="10">
        <f t="shared" si="3"/>
        <v>0.1999984725362009</v>
      </c>
      <c r="I11" s="27"/>
      <c r="J11" s="27"/>
      <c r="K11" s="35"/>
      <c r="L11" s="33">
        <f t="shared" si="4"/>
        <v>291</v>
      </c>
      <c r="M11" s="8">
        <v>0</v>
      </c>
      <c r="N11" s="9">
        <v>291</v>
      </c>
      <c r="O11" s="40">
        <f t="shared" si="0"/>
        <v>4.4449536029327531E-2</v>
      </c>
      <c r="P11" s="9">
        <f t="shared" si="5"/>
        <v>0</v>
      </c>
      <c r="Q11" s="9">
        <f t="shared" si="6"/>
        <v>5.3335777126099708E-2</v>
      </c>
      <c r="R11" s="40">
        <f t="shared" si="1"/>
        <v>8.889839310808334E-3</v>
      </c>
      <c r="S11" s="9">
        <f t="shared" si="7"/>
        <v>0</v>
      </c>
      <c r="T11" s="9">
        <f t="shared" si="8"/>
        <v>1.0667937532077131E-2</v>
      </c>
      <c r="U11" s="27"/>
      <c r="V11" s="36"/>
      <c r="W11" s="35"/>
      <c r="X11" s="27"/>
      <c r="Y11" s="36"/>
      <c r="Z11" s="35"/>
    </row>
    <row r="12" spans="1:26" ht="30" x14ac:dyDescent="0.25">
      <c r="A12" s="17" t="s">
        <v>24</v>
      </c>
      <c r="B12" s="27"/>
      <c r="C12" s="27"/>
      <c r="D12" s="27"/>
      <c r="E12" s="27"/>
      <c r="F12" s="27"/>
      <c r="G12" s="27"/>
      <c r="H12" s="37"/>
      <c r="I12" s="34">
        <f>J12+K12</f>
        <v>3227</v>
      </c>
      <c r="J12" s="21">
        <v>538</v>
      </c>
      <c r="K12" s="21">
        <v>2689</v>
      </c>
      <c r="L12" s="27"/>
      <c r="M12" s="27"/>
      <c r="N12" s="27"/>
      <c r="O12" s="27"/>
      <c r="P12" s="27"/>
      <c r="Q12" s="27"/>
      <c r="R12" s="27"/>
      <c r="S12" s="27"/>
      <c r="T12" s="27"/>
      <c r="U12" s="34">
        <f>V12+W12</f>
        <v>0</v>
      </c>
      <c r="V12" s="21">
        <v>0</v>
      </c>
      <c r="W12" s="21">
        <v>0</v>
      </c>
      <c r="X12" s="46">
        <f t="shared" ref="X12:Y13" si="9">IFERROR(U12/I12,0)</f>
        <v>0</v>
      </c>
      <c r="Y12" s="21">
        <f t="shared" si="9"/>
        <v>0</v>
      </c>
      <c r="Z12" s="21">
        <f>IFERROR(W12/K12,0)</f>
        <v>0</v>
      </c>
    </row>
    <row r="13" spans="1:26" ht="30" x14ac:dyDescent="0.25">
      <c r="A13" s="18" t="s">
        <v>78</v>
      </c>
      <c r="B13" s="27"/>
      <c r="C13" s="27"/>
      <c r="D13" s="27"/>
      <c r="E13" s="27"/>
      <c r="F13" s="27"/>
      <c r="G13" s="27"/>
      <c r="H13" s="37"/>
      <c r="I13" s="34">
        <f>J13+K13</f>
        <v>33554</v>
      </c>
      <c r="J13" s="21">
        <v>5592</v>
      </c>
      <c r="K13" s="21">
        <v>27962</v>
      </c>
      <c r="L13" s="27"/>
      <c r="M13" s="27"/>
      <c r="N13" s="27"/>
      <c r="O13" s="27"/>
      <c r="P13" s="27"/>
      <c r="Q13" s="27"/>
      <c r="R13" s="27"/>
      <c r="S13" s="27"/>
      <c r="T13" s="27"/>
      <c r="U13" s="34">
        <f>V13+W13</f>
        <v>0</v>
      </c>
      <c r="V13" s="21">
        <v>0</v>
      </c>
      <c r="W13" s="21">
        <v>0</v>
      </c>
      <c r="X13" s="46">
        <f t="shared" si="9"/>
        <v>0</v>
      </c>
      <c r="Y13" s="21">
        <f t="shared" si="9"/>
        <v>0</v>
      </c>
      <c r="Z13" s="21">
        <f>IFERROR(W13/K13,0)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92FEC-F5CE-4F7D-914A-905210875DF1}">
  <sheetPr>
    <tabColor theme="7" tint="0.39997558519241921"/>
  </sheetPr>
  <dimension ref="A1:Z8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8" sqref="A8"/>
    </sheetView>
  </sheetViews>
  <sheetFormatPr defaultRowHeight="15" x14ac:dyDescent="0.25"/>
  <cols>
    <col min="1" max="1" width="43.85546875" customWidth="1"/>
    <col min="2" max="3" width="13.28515625" customWidth="1"/>
    <col min="5" max="5" width="11.5703125" customWidth="1"/>
    <col min="6" max="6" width="13.140625" customWidth="1"/>
    <col min="9" max="9" width="11.140625" customWidth="1"/>
    <col min="12" max="26" width="10.28515625" customWidth="1"/>
  </cols>
  <sheetData>
    <row r="1" spans="1:26" x14ac:dyDescent="0.25">
      <c r="A1" s="31" t="s">
        <v>74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ht="15" customHeight="1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s="30" customFormat="1" ht="33" customHeight="1" x14ac:dyDescent="0.25">
      <c r="A4" s="76"/>
      <c r="B4" s="75" t="s">
        <v>5</v>
      </c>
      <c r="C4" s="75"/>
      <c r="D4" s="75"/>
      <c r="E4" s="75" t="s">
        <v>6</v>
      </c>
      <c r="F4" s="75"/>
      <c r="G4" s="75"/>
      <c r="H4" s="75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75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30" x14ac:dyDescent="0.25">
      <c r="A6" s="7" t="s">
        <v>75</v>
      </c>
      <c r="B6" s="40">
        <f t="shared" ref="B6:B7" si="0">C6+D6</f>
        <v>594</v>
      </c>
      <c r="C6" s="8">
        <v>185</v>
      </c>
      <c r="D6" s="9">
        <v>409</v>
      </c>
      <c r="E6" s="40">
        <f t="shared" ref="E6:E7" si="1">F6+G6</f>
        <v>119</v>
      </c>
      <c r="F6" s="8">
        <v>37</v>
      </c>
      <c r="G6" s="9">
        <v>82</v>
      </c>
      <c r="H6" s="10">
        <f>IFERROR(E6/B6,0)</f>
        <v>0.20033670033670034</v>
      </c>
      <c r="I6" s="27"/>
      <c r="J6" s="27"/>
      <c r="K6" s="27"/>
      <c r="L6" s="53">
        <f t="shared" ref="L6:L7" si="2">M6+N6</f>
        <v>0</v>
      </c>
      <c r="M6" s="54">
        <v>0</v>
      </c>
      <c r="N6" s="54">
        <v>0</v>
      </c>
      <c r="O6" s="49">
        <f t="shared" ref="O6:Q7" si="3">IFERROR(L6/E6,0)</f>
        <v>0</v>
      </c>
      <c r="P6" s="50">
        <f t="shared" si="3"/>
        <v>0</v>
      </c>
      <c r="Q6" s="50">
        <f t="shared" si="3"/>
        <v>0</v>
      </c>
      <c r="R6" s="49">
        <f t="shared" ref="R6:T7" si="4">IFERROR(L6/B6,0)</f>
        <v>0</v>
      </c>
      <c r="S6" s="50">
        <f t="shared" si="4"/>
        <v>0</v>
      </c>
      <c r="T6" s="50">
        <f t="shared" si="4"/>
        <v>0</v>
      </c>
      <c r="U6" s="27"/>
      <c r="V6" s="27"/>
      <c r="W6" s="35"/>
      <c r="X6" s="27"/>
      <c r="Y6" s="27"/>
      <c r="Z6" s="35"/>
    </row>
    <row r="7" spans="1:26" x14ac:dyDescent="0.25">
      <c r="A7" s="15" t="s">
        <v>76</v>
      </c>
      <c r="B7" s="40">
        <f t="shared" si="0"/>
        <v>47</v>
      </c>
      <c r="C7" s="8">
        <v>15</v>
      </c>
      <c r="D7" s="9">
        <v>32</v>
      </c>
      <c r="E7" s="40">
        <f t="shared" si="1"/>
        <v>9</v>
      </c>
      <c r="F7" s="8">
        <v>3</v>
      </c>
      <c r="G7" s="9">
        <v>6</v>
      </c>
      <c r="H7" s="10">
        <f>IFERROR(E7/B7,0)</f>
        <v>0.19148936170212766</v>
      </c>
      <c r="I7" s="27"/>
      <c r="J7" s="27"/>
      <c r="K7" s="27"/>
      <c r="L7" s="53">
        <f t="shared" si="2"/>
        <v>0</v>
      </c>
      <c r="M7" s="54">
        <v>0</v>
      </c>
      <c r="N7" s="54">
        <v>0</v>
      </c>
      <c r="O7" s="49">
        <f t="shared" si="3"/>
        <v>0</v>
      </c>
      <c r="P7" s="50">
        <f t="shared" si="3"/>
        <v>0</v>
      </c>
      <c r="Q7" s="50">
        <f t="shared" si="3"/>
        <v>0</v>
      </c>
      <c r="R7" s="49">
        <f t="shared" si="4"/>
        <v>0</v>
      </c>
      <c r="S7" s="50">
        <f t="shared" si="4"/>
        <v>0</v>
      </c>
      <c r="T7" s="50">
        <f t="shared" si="4"/>
        <v>0</v>
      </c>
      <c r="U7" s="27"/>
      <c r="V7" s="27"/>
      <c r="W7" s="35"/>
      <c r="X7" s="27"/>
      <c r="Y7" s="27"/>
      <c r="Z7" s="35"/>
    </row>
    <row r="8" spans="1:26" ht="30" x14ac:dyDescent="0.25">
      <c r="A8" s="17" t="s">
        <v>71</v>
      </c>
      <c r="B8" s="27"/>
      <c r="C8" s="27"/>
      <c r="D8" s="27"/>
      <c r="E8" s="27"/>
      <c r="F8" s="27"/>
      <c r="G8" s="27"/>
      <c r="H8" s="27"/>
      <c r="I8" s="34">
        <f>J8+K8</f>
        <v>300</v>
      </c>
      <c r="J8" s="20">
        <v>93</v>
      </c>
      <c r="K8" s="21">
        <v>207</v>
      </c>
      <c r="L8" s="27"/>
      <c r="M8" s="27"/>
      <c r="N8" s="27"/>
      <c r="O8" s="27"/>
      <c r="P8" s="27"/>
      <c r="Q8" s="27"/>
      <c r="R8" s="27"/>
      <c r="S8" s="27"/>
      <c r="T8" s="27"/>
      <c r="U8" s="34">
        <f>V8+W8</f>
        <v>0</v>
      </c>
      <c r="V8" s="55">
        <v>0</v>
      </c>
      <c r="W8" s="55">
        <v>0</v>
      </c>
      <c r="X8" s="52">
        <f t="shared" ref="X8:Y8" si="5">IFERROR(U8/I8,0)</f>
        <v>0</v>
      </c>
      <c r="Y8" s="51">
        <f t="shared" si="5"/>
        <v>0</v>
      </c>
      <c r="Z8" s="51">
        <f>IFERROR(W8/K8,0)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55421-0997-4BF1-BB0F-9865A4FEB7E7}">
  <sheetPr>
    <tabColor theme="5" tint="0.79998168889431442"/>
  </sheetPr>
  <dimension ref="A1:Z9"/>
  <sheetViews>
    <sheetView workbookViewId="0">
      <selection activeCell="B2" sqref="B2:K2"/>
    </sheetView>
  </sheetViews>
  <sheetFormatPr defaultRowHeight="15" x14ac:dyDescent="0.25"/>
  <cols>
    <col min="1" max="1" width="48" customWidth="1"/>
    <col min="2" max="11" width="9.85546875" customWidth="1"/>
    <col min="12" max="26" width="10.28515625" customWidth="1"/>
  </cols>
  <sheetData>
    <row r="1" spans="1:26" x14ac:dyDescent="0.25">
      <c r="A1" s="31" t="s">
        <v>79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60" x14ac:dyDescent="0.25">
      <c r="A5" s="76"/>
      <c r="B5" s="48" t="s">
        <v>10</v>
      </c>
      <c r="C5" s="2" t="s">
        <v>11</v>
      </c>
      <c r="D5" s="2" t="s">
        <v>12</v>
      </c>
      <c r="E5" s="48" t="s">
        <v>13</v>
      </c>
      <c r="F5" s="2" t="s">
        <v>11</v>
      </c>
      <c r="G5" s="2" t="s">
        <v>12</v>
      </c>
      <c r="H5" s="4" t="s">
        <v>14</v>
      </c>
      <c r="I5" s="47" t="s">
        <v>5</v>
      </c>
      <c r="J5" s="6" t="s">
        <v>11</v>
      </c>
      <c r="K5" s="6" t="s">
        <v>12</v>
      </c>
      <c r="L5" s="48" t="s">
        <v>15</v>
      </c>
      <c r="M5" s="29" t="s">
        <v>11</v>
      </c>
      <c r="N5" s="29" t="s">
        <v>12</v>
      </c>
      <c r="O5" s="48" t="s">
        <v>15</v>
      </c>
      <c r="P5" s="29" t="s">
        <v>11</v>
      </c>
      <c r="Q5" s="29" t="s">
        <v>12</v>
      </c>
      <c r="R5" s="48" t="s">
        <v>15</v>
      </c>
      <c r="S5" s="29" t="s">
        <v>11</v>
      </c>
      <c r="T5" s="29" t="s">
        <v>12</v>
      </c>
      <c r="U5" s="47" t="s">
        <v>15</v>
      </c>
      <c r="V5" s="6" t="s">
        <v>11</v>
      </c>
      <c r="W5" s="6" t="s">
        <v>12</v>
      </c>
      <c r="X5" s="47" t="s">
        <v>15</v>
      </c>
      <c r="Y5" s="6" t="s">
        <v>11</v>
      </c>
      <c r="Z5" s="6" t="s">
        <v>12</v>
      </c>
    </row>
    <row r="6" spans="1:26" ht="30" x14ac:dyDescent="0.25">
      <c r="A6" s="24" t="s">
        <v>80</v>
      </c>
      <c r="B6" s="40">
        <f>C6+D6</f>
        <v>944</v>
      </c>
      <c r="C6" s="9">
        <v>157</v>
      </c>
      <c r="D6" s="9">
        <v>787</v>
      </c>
      <c r="E6" s="40">
        <f>F6+G6</f>
        <v>236</v>
      </c>
      <c r="F6" s="9">
        <v>39</v>
      </c>
      <c r="G6" s="9">
        <v>197</v>
      </c>
      <c r="H6" s="10">
        <f>IFERROR(E6/B6,0)</f>
        <v>0.25</v>
      </c>
      <c r="I6" s="44"/>
      <c r="J6" s="28"/>
      <c r="K6" s="28"/>
      <c r="L6" s="33">
        <f t="shared" ref="L6:L9" si="0">M6+N6</f>
        <v>0</v>
      </c>
      <c r="M6" s="8">
        <v>0</v>
      </c>
      <c r="N6" s="9">
        <v>0</v>
      </c>
      <c r="O6" s="49">
        <f t="shared" ref="O6:Q9" si="1">IFERROR(L6/E6,0)</f>
        <v>0</v>
      </c>
      <c r="P6" s="50">
        <f t="shared" si="1"/>
        <v>0</v>
      </c>
      <c r="Q6" s="50">
        <f t="shared" si="1"/>
        <v>0</v>
      </c>
      <c r="R6" s="49">
        <f t="shared" ref="R6:T9" si="2">IFERROR(L6/B6,0)</f>
        <v>0</v>
      </c>
      <c r="S6" s="50">
        <f t="shared" si="2"/>
        <v>0</v>
      </c>
      <c r="T6" s="50">
        <f t="shared" si="2"/>
        <v>0</v>
      </c>
      <c r="U6" s="27"/>
      <c r="V6" s="27"/>
      <c r="W6" s="35"/>
      <c r="X6" s="27"/>
      <c r="Y6" s="27"/>
      <c r="Z6" s="35"/>
    </row>
    <row r="7" spans="1:26" ht="30" x14ac:dyDescent="0.25">
      <c r="A7" s="24" t="s">
        <v>81</v>
      </c>
      <c r="B7" s="40">
        <f t="shared" ref="B7:B9" si="3">C7+D7</f>
        <v>9</v>
      </c>
      <c r="C7" s="9">
        <v>2</v>
      </c>
      <c r="D7" s="9">
        <v>7</v>
      </c>
      <c r="E7" s="40">
        <f t="shared" ref="E7:E9" si="4">F7+G7</f>
        <v>2</v>
      </c>
      <c r="F7" s="9">
        <v>0</v>
      </c>
      <c r="G7" s="9">
        <v>2</v>
      </c>
      <c r="H7" s="10">
        <f t="shared" ref="H7:H9" si="5">IFERROR(E7/B7,0)</f>
        <v>0.22222222222222221</v>
      </c>
      <c r="I7" s="44"/>
      <c r="J7" s="28"/>
      <c r="K7" s="28"/>
      <c r="L7" s="33">
        <f t="shared" si="0"/>
        <v>0</v>
      </c>
      <c r="M7" s="8">
        <v>0</v>
      </c>
      <c r="N7" s="9">
        <v>0</v>
      </c>
      <c r="O7" s="49">
        <f t="shared" si="1"/>
        <v>0</v>
      </c>
      <c r="P7" s="50">
        <f t="shared" si="1"/>
        <v>0</v>
      </c>
      <c r="Q7" s="50">
        <f t="shared" si="1"/>
        <v>0</v>
      </c>
      <c r="R7" s="49">
        <f t="shared" si="2"/>
        <v>0</v>
      </c>
      <c r="S7" s="50">
        <f t="shared" si="2"/>
        <v>0</v>
      </c>
      <c r="T7" s="50">
        <f t="shared" si="2"/>
        <v>0</v>
      </c>
      <c r="U7" s="27"/>
      <c r="V7" s="27"/>
      <c r="W7" s="35"/>
      <c r="X7" s="27"/>
      <c r="Y7" s="27"/>
      <c r="Z7" s="35"/>
    </row>
    <row r="8" spans="1:26" ht="60" x14ac:dyDescent="0.25">
      <c r="A8" s="24" t="s">
        <v>82</v>
      </c>
      <c r="B8" s="40">
        <f t="shared" si="3"/>
        <v>4672</v>
      </c>
      <c r="C8" s="9">
        <v>779</v>
      </c>
      <c r="D8" s="9">
        <v>3893</v>
      </c>
      <c r="E8" s="40">
        <f t="shared" si="4"/>
        <v>1168</v>
      </c>
      <c r="F8" s="9">
        <v>195</v>
      </c>
      <c r="G8" s="9">
        <v>973</v>
      </c>
      <c r="H8" s="10">
        <f t="shared" si="5"/>
        <v>0.25</v>
      </c>
      <c r="I8" s="44"/>
      <c r="J8" s="28"/>
      <c r="K8" s="28"/>
      <c r="L8" s="33">
        <f t="shared" si="0"/>
        <v>31</v>
      </c>
      <c r="M8" s="8">
        <v>5</v>
      </c>
      <c r="N8" s="9">
        <v>26</v>
      </c>
      <c r="O8" s="49">
        <f t="shared" si="1"/>
        <v>2.6541095890410957E-2</v>
      </c>
      <c r="P8" s="50">
        <f t="shared" si="1"/>
        <v>2.564102564102564E-2</v>
      </c>
      <c r="Q8" s="50">
        <f t="shared" si="1"/>
        <v>2.6721479958890029E-2</v>
      </c>
      <c r="R8" s="49">
        <f t="shared" si="2"/>
        <v>6.6352739726027394E-3</v>
      </c>
      <c r="S8" s="50">
        <f t="shared" si="2"/>
        <v>6.4184852374839542E-3</v>
      </c>
      <c r="T8" s="50">
        <f t="shared" si="2"/>
        <v>6.6786539943488312E-3</v>
      </c>
      <c r="U8" s="11"/>
      <c r="V8" s="11"/>
      <c r="W8" s="12"/>
      <c r="X8" s="11"/>
      <c r="Y8" s="11"/>
      <c r="Z8" s="12"/>
    </row>
    <row r="9" spans="1:26" x14ac:dyDescent="0.25">
      <c r="A9" s="24" t="s">
        <v>83</v>
      </c>
      <c r="B9" s="40">
        <f t="shared" si="3"/>
        <v>1600</v>
      </c>
      <c r="C9" s="9">
        <v>267</v>
      </c>
      <c r="D9" s="9">
        <v>1333</v>
      </c>
      <c r="E9" s="40">
        <f t="shared" si="4"/>
        <v>400</v>
      </c>
      <c r="F9" s="9">
        <v>67</v>
      </c>
      <c r="G9" s="9">
        <v>333</v>
      </c>
      <c r="H9" s="10">
        <f t="shared" si="5"/>
        <v>0.25</v>
      </c>
      <c r="I9" s="44"/>
      <c r="J9" s="28"/>
      <c r="K9" s="28"/>
      <c r="L9" s="33">
        <f t="shared" si="0"/>
        <v>800</v>
      </c>
      <c r="M9" s="8">
        <v>300</v>
      </c>
      <c r="N9" s="9">
        <v>500</v>
      </c>
      <c r="O9" s="49">
        <f t="shared" si="1"/>
        <v>2</v>
      </c>
      <c r="P9" s="50">
        <f t="shared" si="1"/>
        <v>4.4776119402985071</v>
      </c>
      <c r="Q9" s="50">
        <f t="shared" si="1"/>
        <v>1.5015015015015014</v>
      </c>
      <c r="R9" s="49">
        <f t="shared" si="2"/>
        <v>0.5</v>
      </c>
      <c r="S9" s="50">
        <f t="shared" si="2"/>
        <v>1.1235955056179776</v>
      </c>
      <c r="T9" s="50">
        <f t="shared" si="2"/>
        <v>0.37509377344336087</v>
      </c>
      <c r="U9" s="11"/>
      <c r="V9" s="11"/>
      <c r="W9" s="12"/>
      <c r="X9" s="11"/>
      <c r="Y9" s="11"/>
      <c r="Z9" s="12"/>
    </row>
  </sheetData>
  <mergeCells count="16">
    <mergeCell ref="X4:Z4"/>
    <mergeCell ref="A2:A5"/>
    <mergeCell ref="B2:K2"/>
    <mergeCell ref="L2:Z2"/>
    <mergeCell ref="B3:H3"/>
    <mergeCell ref="I3:K3"/>
    <mergeCell ref="L3:T3"/>
    <mergeCell ref="U3:W3"/>
    <mergeCell ref="X3:Z3"/>
    <mergeCell ref="B4:D4"/>
    <mergeCell ref="E4:H4"/>
    <mergeCell ref="I4:K4"/>
    <mergeCell ref="L4:N4"/>
    <mergeCell ref="O4:Q4"/>
    <mergeCell ref="R4:T4"/>
    <mergeCell ref="U4:W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93D2F-0CEE-4819-83A6-8DEF79FFE9C8}">
  <sheetPr>
    <tabColor theme="9" tint="0.79998168889431442"/>
  </sheetPr>
  <dimension ref="A1:Z13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6" sqref="L6"/>
    </sheetView>
  </sheetViews>
  <sheetFormatPr defaultRowHeight="15" x14ac:dyDescent="0.25"/>
  <cols>
    <col min="1" max="1" width="68.7109375" customWidth="1"/>
    <col min="2" max="26" width="10.28515625" customWidth="1"/>
  </cols>
  <sheetData>
    <row r="1" spans="1:26" x14ac:dyDescent="0.25">
      <c r="A1" s="31" t="s">
        <v>25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ht="15" customHeight="1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ht="15" customHeight="1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60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x14ac:dyDescent="0.25">
      <c r="A6" s="13" t="s">
        <v>16</v>
      </c>
      <c r="B6" s="33">
        <f>C6+D6</f>
        <v>96279</v>
      </c>
      <c r="C6" s="9">
        <v>16047</v>
      </c>
      <c r="D6" s="9">
        <v>80232</v>
      </c>
      <c r="E6" s="33">
        <f>F6+G6</f>
        <v>38511</v>
      </c>
      <c r="F6" s="9">
        <v>6419</v>
      </c>
      <c r="G6" s="9">
        <v>32092</v>
      </c>
      <c r="H6" s="10">
        <f>IFERROR(E6/B6,0)</f>
        <v>0.39999376811142617</v>
      </c>
      <c r="I6" s="27"/>
      <c r="J6" s="36"/>
      <c r="K6" s="35"/>
      <c r="L6" s="33">
        <f>M6+N6</f>
        <v>0</v>
      </c>
      <c r="M6" s="8">
        <v>0</v>
      </c>
      <c r="N6" s="9">
        <v>0</v>
      </c>
      <c r="O6" s="40">
        <f t="shared" ref="O6:P6" si="0">IFERROR(L6/E6,0)</f>
        <v>0</v>
      </c>
      <c r="P6" s="9">
        <f t="shared" si="0"/>
        <v>0</v>
      </c>
      <c r="Q6" s="9">
        <f>IFERROR(N6/G6,0)</f>
        <v>0</v>
      </c>
      <c r="R6" s="40">
        <f t="shared" ref="R6:S6" si="1">IFERROR(L6/B6,0)</f>
        <v>0</v>
      </c>
      <c r="S6" s="9">
        <f t="shared" si="1"/>
        <v>0</v>
      </c>
      <c r="T6" s="9">
        <f>IFERROR(N6/D6,0)</f>
        <v>0</v>
      </c>
      <c r="U6" s="27"/>
      <c r="V6" s="27"/>
      <c r="W6" s="35"/>
      <c r="X6" s="27"/>
      <c r="Y6" s="27"/>
      <c r="Z6" s="35"/>
    </row>
    <row r="7" spans="1:26" ht="30" x14ac:dyDescent="0.25">
      <c r="A7" s="13" t="s">
        <v>17</v>
      </c>
      <c r="B7" s="33">
        <f t="shared" ref="B7:B11" si="2">C7+D7</f>
        <v>48140</v>
      </c>
      <c r="C7" s="9">
        <v>8023</v>
      </c>
      <c r="D7" s="9">
        <v>40117</v>
      </c>
      <c r="E7" s="33">
        <f t="shared" ref="E7:E11" si="3">F7+G7</f>
        <v>19256</v>
      </c>
      <c r="F7" s="9">
        <v>3209</v>
      </c>
      <c r="G7" s="9">
        <v>16047</v>
      </c>
      <c r="H7" s="10">
        <f t="shared" ref="H7:H11" si="4">IFERROR(E7/B7,0)</f>
        <v>0.4</v>
      </c>
      <c r="I7" s="27"/>
      <c r="J7" s="27"/>
      <c r="K7" s="35"/>
      <c r="L7" s="33">
        <f t="shared" ref="L7:L11" si="5">M7+N7</f>
        <v>0</v>
      </c>
      <c r="M7" s="8">
        <v>0</v>
      </c>
      <c r="N7" s="9">
        <v>0</v>
      </c>
      <c r="O7" s="40">
        <f t="shared" ref="O7:O11" si="6">IFERROR(L7/E7,0)</f>
        <v>0</v>
      </c>
      <c r="P7" s="9">
        <f t="shared" ref="P7:P11" si="7">IFERROR(M7/F7,0)</f>
        <v>0</v>
      </c>
      <c r="Q7" s="9">
        <f t="shared" ref="Q7:Q11" si="8">IFERROR(N7/G7,0)</f>
        <v>0</v>
      </c>
      <c r="R7" s="40">
        <f t="shared" ref="R7:R11" si="9">IFERROR(L7/B7,0)</f>
        <v>0</v>
      </c>
      <c r="S7" s="9">
        <f t="shared" ref="S7:S11" si="10">IFERROR(M7/C7,0)</f>
        <v>0</v>
      </c>
      <c r="T7" s="9">
        <f t="shared" ref="T7:T11" si="11">IFERROR(N7/D7,0)</f>
        <v>0</v>
      </c>
      <c r="U7" s="27"/>
      <c r="V7" s="27"/>
      <c r="W7" s="35"/>
      <c r="X7" s="27"/>
      <c r="Y7" s="27"/>
      <c r="Z7" s="35"/>
    </row>
    <row r="8" spans="1:26" ht="30" x14ac:dyDescent="0.25">
      <c r="A8" s="15" t="s">
        <v>20</v>
      </c>
      <c r="B8" s="33">
        <f t="shared" si="2"/>
        <v>4169</v>
      </c>
      <c r="C8" s="9">
        <v>695</v>
      </c>
      <c r="D8" s="9">
        <v>3474</v>
      </c>
      <c r="E8" s="33">
        <f t="shared" si="3"/>
        <v>1667</v>
      </c>
      <c r="F8" s="9">
        <v>278</v>
      </c>
      <c r="G8" s="9">
        <v>1389</v>
      </c>
      <c r="H8" s="10">
        <f t="shared" si="4"/>
        <v>0.39985608059486688</v>
      </c>
      <c r="I8" s="27"/>
      <c r="J8" s="27"/>
      <c r="K8" s="35"/>
      <c r="L8" s="33">
        <f t="shared" si="5"/>
        <v>0</v>
      </c>
      <c r="M8" s="8">
        <v>0</v>
      </c>
      <c r="N8" s="9">
        <v>0</v>
      </c>
      <c r="O8" s="40">
        <f t="shared" si="6"/>
        <v>0</v>
      </c>
      <c r="P8" s="9">
        <f t="shared" si="7"/>
        <v>0</v>
      </c>
      <c r="Q8" s="9">
        <f t="shared" si="8"/>
        <v>0</v>
      </c>
      <c r="R8" s="40">
        <f t="shared" si="9"/>
        <v>0</v>
      </c>
      <c r="S8" s="9">
        <f t="shared" si="10"/>
        <v>0</v>
      </c>
      <c r="T8" s="9">
        <f t="shared" si="11"/>
        <v>0</v>
      </c>
      <c r="U8" s="27"/>
      <c r="V8" s="27"/>
      <c r="W8" s="35"/>
      <c r="X8" s="27"/>
      <c r="Y8" s="27"/>
      <c r="Z8" s="35"/>
    </row>
    <row r="9" spans="1:26" ht="30" x14ac:dyDescent="0.25">
      <c r="A9" s="15" t="s">
        <v>84</v>
      </c>
      <c r="B9" s="33">
        <f t="shared" si="2"/>
        <v>8539</v>
      </c>
      <c r="C9" s="9">
        <v>1423</v>
      </c>
      <c r="D9" s="9">
        <v>7116</v>
      </c>
      <c r="E9" s="33">
        <f t="shared" si="3"/>
        <v>3415</v>
      </c>
      <c r="F9" s="9">
        <v>569</v>
      </c>
      <c r="G9" s="9">
        <v>2846</v>
      </c>
      <c r="H9" s="10">
        <f t="shared" si="4"/>
        <v>0.39992973416090877</v>
      </c>
      <c r="I9" s="27"/>
      <c r="J9" s="27"/>
      <c r="K9" s="35"/>
      <c r="L9" s="33">
        <f t="shared" si="5"/>
        <v>0</v>
      </c>
      <c r="M9" s="8">
        <v>0</v>
      </c>
      <c r="N9" s="9">
        <v>0</v>
      </c>
      <c r="O9" s="40">
        <f t="shared" si="6"/>
        <v>0</v>
      </c>
      <c r="P9" s="9">
        <f t="shared" si="7"/>
        <v>0</v>
      </c>
      <c r="Q9" s="9">
        <f t="shared" si="8"/>
        <v>0</v>
      </c>
      <c r="R9" s="40">
        <f t="shared" si="9"/>
        <v>0</v>
      </c>
      <c r="S9" s="9">
        <f t="shared" si="10"/>
        <v>0</v>
      </c>
      <c r="T9" s="9">
        <f t="shared" si="11"/>
        <v>0</v>
      </c>
      <c r="U9" s="27"/>
      <c r="V9" s="27"/>
      <c r="W9" s="35"/>
      <c r="X9" s="27"/>
      <c r="Y9" s="27"/>
      <c r="Z9" s="35"/>
    </row>
    <row r="10" spans="1:26" ht="30" x14ac:dyDescent="0.25">
      <c r="A10" s="15" t="s">
        <v>19</v>
      </c>
      <c r="B10" s="33">
        <f t="shared" si="2"/>
        <v>96279</v>
      </c>
      <c r="C10" s="9">
        <v>16047</v>
      </c>
      <c r="D10" s="9">
        <v>80232</v>
      </c>
      <c r="E10" s="33">
        <f t="shared" si="3"/>
        <v>38511</v>
      </c>
      <c r="F10" s="9">
        <v>6419</v>
      </c>
      <c r="G10" s="9">
        <v>32092</v>
      </c>
      <c r="H10" s="10">
        <f t="shared" si="4"/>
        <v>0.39999376811142617</v>
      </c>
      <c r="I10" s="27"/>
      <c r="J10" s="27"/>
      <c r="K10" s="35"/>
      <c r="L10" s="33">
        <f t="shared" si="5"/>
        <v>0</v>
      </c>
      <c r="M10" s="8">
        <v>0</v>
      </c>
      <c r="N10" s="9">
        <v>0</v>
      </c>
      <c r="O10" s="40">
        <f t="shared" si="6"/>
        <v>0</v>
      </c>
      <c r="P10" s="9">
        <f t="shared" si="7"/>
        <v>0</v>
      </c>
      <c r="Q10" s="9">
        <f t="shared" si="8"/>
        <v>0</v>
      </c>
      <c r="R10" s="40">
        <f t="shared" si="9"/>
        <v>0</v>
      </c>
      <c r="S10" s="9">
        <f t="shared" si="10"/>
        <v>0</v>
      </c>
      <c r="T10" s="9">
        <f t="shared" si="11"/>
        <v>0</v>
      </c>
      <c r="U10" s="27"/>
      <c r="V10" s="36"/>
      <c r="W10" s="35"/>
      <c r="X10" s="27"/>
      <c r="Y10" s="36"/>
      <c r="Z10" s="35"/>
    </row>
    <row r="11" spans="1:26" ht="30" x14ac:dyDescent="0.25">
      <c r="A11" s="15" t="s">
        <v>23</v>
      </c>
      <c r="B11" s="33">
        <f t="shared" si="2"/>
        <v>87740</v>
      </c>
      <c r="C11" s="9">
        <v>14623</v>
      </c>
      <c r="D11" s="9">
        <v>73117</v>
      </c>
      <c r="E11" s="33">
        <f t="shared" si="3"/>
        <v>35096</v>
      </c>
      <c r="F11" s="9">
        <v>5849</v>
      </c>
      <c r="G11" s="9">
        <v>29247</v>
      </c>
      <c r="H11" s="10">
        <f t="shared" si="4"/>
        <v>0.4</v>
      </c>
      <c r="I11" s="27"/>
      <c r="J11" s="27"/>
      <c r="K11" s="35"/>
      <c r="L11" s="33">
        <f t="shared" si="5"/>
        <v>0</v>
      </c>
      <c r="M11" s="8">
        <v>0</v>
      </c>
      <c r="N11" s="9">
        <v>0</v>
      </c>
      <c r="O11" s="40">
        <f t="shared" si="6"/>
        <v>0</v>
      </c>
      <c r="P11" s="9">
        <f t="shared" si="7"/>
        <v>0</v>
      </c>
      <c r="Q11" s="9">
        <f t="shared" si="8"/>
        <v>0</v>
      </c>
      <c r="R11" s="40">
        <f t="shared" si="9"/>
        <v>0</v>
      </c>
      <c r="S11" s="9">
        <f t="shared" si="10"/>
        <v>0</v>
      </c>
      <c r="T11" s="9">
        <f t="shared" si="11"/>
        <v>0</v>
      </c>
      <c r="U11" s="27"/>
      <c r="V11" s="36"/>
      <c r="W11" s="35"/>
      <c r="X11" s="27"/>
      <c r="Y11" s="36"/>
      <c r="Z11" s="35"/>
    </row>
    <row r="12" spans="1:26" ht="30" x14ac:dyDescent="0.25">
      <c r="A12" s="17" t="s">
        <v>24</v>
      </c>
      <c r="B12" s="27"/>
      <c r="C12" s="27"/>
      <c r="D12" s="27"/>
      <c r="E12" s="27"/>
      <c r="F12" s="27"/>
      <c r="G12" s="27"/>
      <c r="H12" s="37"/>
      <c r="I12" s="34">
        <f>J12+K12</f>
        <v>3509</v>
      </c>
      <c r="J12" s="21">
        <v>585</v>
      </c>
      <c r="K12" s="21">
        <v>2924</v>
      </c>
      <c r="L12" s="27"/>
      <c r="M12" s="27"/>
      <c r="N12" s="27"/>
      <c r="O12" s="27"/>
      <c r="P12" s="27"/>
      <c r="Q12" s="27"/>
      <c r="R12" s="27"/>
      <c r="S12" s="27"/>
      <c r="T12" s="27"/>
      <c r="U12" s="34">
        <f>V12+W12</f>
        <v>0</v>
      </c>
      <c r="V12" s="21">
        <v>0</v>
      </c>
      <c r="W12" s="21">
        <v>0</v>
      </c>
      <c r="X12" s="46">
        <f t="shared" ref="X12:Y12" si="12">IFERROR(U12/I12,0)</f>
        <v>0</v>
      </c>
      <c r="Y12" s="21">
        <f t="shared" si="12"/>
        <v>0</v>
      </c>
      <c r="Z12" s="21">
        <f>IFERROR(W12/K12,0)</f>
        <v>0</v>
      </c>
    </row>
    <row r="13" spans="1:26" ht="30" x14ac:dyDescent="0.25">
      <c r="A13" s="18" t="s">
        <v>85</v>
      </c>
      <c r="B13" s="27"/>
      <c r="C13" s="27"/>
      <c r="D13" s="27"/>
      <c r="E13" s="27"/>
      <c r="F13" s="27"/>
      <c r="G13" s="27"/>
      <c r="H13" s="37"/>
      <c r="I13" s="34">
        <f>J13+K13</f>
        <v>86651</v>
      </c>
      <c r="J13" s="21">
        <v>14442</v>
      </c>
      <c r="K13" s="21">
        <v>72209</v>
      </c>
      <c r="L13" s="27"/>
      <c r="M13" s="27"/>
      <c r="N13" s="27"/>
      <c r="O13" s="27"/>
      <c r="P13" s="27"/>
      <c r="Q13" s="27"/>
      <c r="R13" s="27"/>
      <c r="S13" s="27"/>
      <c r="T13" s="27"/>
      <c r="U13" s="34">
        <f>V13+W13</f>
        <v>0</v>
      </c>
      <c r="V13" s="21">
        <v>0</v>
      </c>
      <c r="W13" s="21">
        <v>0</v>
      </c>
      <c r="X13" s="46">
        <f t="shared" ref="X13" si="13">IFERROR(U13/I13,0)</f>
        <v>0</v>
      </c>
      <c r="Y13" s="21">
        <f t="shared" ref="Y13" si="14">IFERROR(V13/J13,0)</f>
        <v>0</v>
      </c>
      <c r="Z13" s="21">
        <f>IFERROR(W13/K13,0)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D93A7-D550-4D16-9FF8-7E1757F50B7B}">
  <sheetPr>
    <tabColor theme="9" tint="0.79998168889431442"/>
  </sheetPr>
  <dimension ref="A1:Z9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2" sqref="B2:K2"/>
    </sheetView>
  </sheetViews>
  <sheetFormatPr defaultRowHeight="15" x14ac:dyDescent="0.25"/>
  <cols>
    <col min="1" max="1" width="68.7109375" customWidth="1"/>
    <col min="2" max="26" width="10.28515625" customWidth="1"/>
  </cols>
  <sheetData>
    <row r="1" spans="1:26" x14ac:dyDescent="0.25">
      <c r="A1" s="32" t="s">
        <v>26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ht="15" customHeight="1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ht="15" customHeight="1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60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x14ac:dyDescent="0.25">
      <c r="A6" s="13" t="s">
        <v>16</v>
      </c>
      <c r="B6" s="33">
        <f>C6+D6</f>
        <v>44366</v>
      </c>
      <c r="C6" s="9">
        <v>7394</v>
      </c>
      <c r="D6" s="9">
        <v>36972</v>
      </c>
      <c r="E6" s="33">
        <f>F6+G6</f>
        <v>0</v>
      </c>
      <c r="F6" s="8">
        <v>0</v>
      </c>
      <c r="G6" s="9">
        <v>0</v>
      </c>
      <c r="H6" s="10">
        <f>IFERROR(E6/B6,0)</f>
        <v>0</v>
      </c>
      <c r="I6" s="27"/>
      <c r="J6" s="27"/>
      <c r="K6" s="35"/>
      <c r="L6" s="33">
        <f>M6+N6</f>
        <v>0</v>
      </c>
      <c r="M6" s="8">
        <v>0</v>
      </c>
      <c r="N6" s="9">
        <v>0</v>
      </c>
      <c r="O6" s="40">
        <f t="shared" ref="O6:Q8" si="0">IFERROR(L6/E6,0)</f>
        <v>0</v>
      </c>
      <c r="P6" s="9">
        <f t="shared" si="0"/>
        <v>0</v>
      </c>
      <c r="Q6" s="9">
        <f>IFERROR(N6/G6,0)</f>
        <v>0</v>
      </c>
      <c r="R6" s="40">
        <f t="shared" ref="R6:T8" si="1">IFERROR(L6/B6,0)</f>
        <v>0</v>
      </c>
      <c r="S6" s="9">
        <f t="shared" si="1"/>
        <v>0</v>
      </c>
      <c r="T6" s="9">
        <f>IFERROR(N6/D6,0)</f>
        <v>0</v>
      </c>
      <c r="U6" s="27"/>
      <c r="V6" s="27"/>
      <c r="W6" s="35"/>
      <c r="X6" s="27"/>
      <c r="Y6" s="27"/>
      <c r="Z6" s="35"/>
    </row>
    <row r="7" spans="1:26" ht="30" x14ac:dyDescent="0.25">
      <c r="A7" s="15" t="s">
        <v>19</v>
      </c>
      <c r="B7" s="33">
        <f t="shared" ref="B7:B8" si="2">C7+D7</f>
        <v>44366</v>
      </c>
      <c r="C7" s="9">
        <v>7394</v>
      </c>
      <c r="D7" s="9">
        <v>36972</v>
      </c>
      <c r="E7" s="33">
        <f t="shared" ref="E7:E8" si="3">F7+G7</f>
        <v>0</v>
      </c>
      <c r="F7" s="8">
        <v>0</v>
      </c>
      <c r="G7" s="9">
        <v>0</v>
      </c>
      <c r="H7" s="10">
        <f t="shared" ref="H7:H8" si="4">IFERROR(E7/B7,0)</f>
        <v>0</v>
      </c>
      <c r="I7" s="27"/>
      <c r="J7" s="27"/>
      <c r="K7" s="35"/>
      <c r="L7" s="33">
        <f t="shared" ref="L7:L8" si="5">M7+N7</f>
        <v>0</v>
      </c>
      <c r="M7" s="8">
        <v>0</v>
      </c>
      <c r="N7" s="9">
        <v>0</v>
      </c>
      <c r="O7" s="40">
        <f t="shared" si="0"/>
        <v>0</v>
      </c>
      <c r="P7" s="9">
        <f t="shared" si="0"/>
        <v>0</v>
      </c>
      <c r="Q7" s="9">
        <f t="shared" si="0"/>
        <v>0</v>
      </c>
      <c r="R7" s="40">
        <f t="shared" si="1"/>
        <v>0</v>
      </c>
      <c r="S7" s="9">
        <f t="shared" si="1"/>
        <v>0</v>
      </c>
      <c r="T7" s="9">
        <f t="shared" si="1"/>
        <v>0</v>
      </c>
      <c r="U7" s="27"/>
      <c r="V7" s="27"/>
      <c r="W7" s="35"/>
      <c r="X7" s="27"/>
      <c r="Y7" s="27"/>
      <c r="Z7" s="35"/>
    </row>
    <row r="8" spans="1:26" ht="30" x14ac:dyDescent="0.25">
      <c r="A8" s="15" t="s">
        <v>20</v>
      </c>
      <c r="B8" s="33">
        <f t="shared" si="2"/>
        <v>5414</v>
      </c>
      <c r="C8" s="9">
        <v>902</v>
      </c>
      <c r="D8" s="9">
        <v>4512</v>
      </c>
      <c r="E8" s="33">
        <f t="shared" si="3"/>
        <v>0</v>
      </c>
      <c r="F8" s="8">
        <v>0</v>
      </c>
      <c r="G8" s="9">
        <v>0</v>
      </c>
      <c r="H8" s="10">
        <f t="shared" si="4"/>
        <v>0</v>
      </c>
      <c r="I8" s="27"/>
      <c r="J8" s="27"/>
      <c r="K8" s="35"/>
      <c r="L8" s="33">
        <f t="shared" si="5"/>
        <v>0</v>
      </c>
      <c r="M8" s="8">
        <v>0</v>
      </c>
      <c r="N8" s="9">
        <v>0</v>
      </c>
      <c r="O8" s="40">
        <f t="shared" si="0"/>
        <v>0</v>
      </c>
      <c r="P8" s="9">
        <f t="shared" si="0"/>
        <v>0</v>
      </c>
      <c r="Q8" s="9">
        <f t="shared" si="0"/>
        <v>0</v>
      </c>
      <c r="R8" s="40">
        <f t="shared" si="1"/>
        <v>0</v>
      </c>
      <c r="S8" s="9">
        <f t="shared" si="1"/>
        <v>0</v>
      </c>
      <c r="T8" s="9">
        <f t="shared" si="1"/>
        <v>0</v>
      </c>
      <c r="U8" s="27"/>
      <c r="V8" s="27"/>
      <c r="W8" s="35"/>
      <c r="X8" s="27"/>
      <c r="Y8" s="27"/>
      <c r="Z8" s="35"/>
    </row>
    <row r="9" spans="1:26" ht="30" x14ac:dyDescent="0.25">
      <c r="A9" s="17" t="s">
        <v>24</v>
      </c>
      <c r="B9" s="27"/>
      <c r="C9" s="27"/>
      <c r="D9" s="27"/>
      <c r="E9" s="27"/>
      <c r="F9" s="27"/>
      <c r="G9" s="27"/>
      <c r="H9" s="37"/>
      <c r="I9" s="34">
        <f>J9+K9</f>
        <v>5414</v>
      </c>
      <c r="J9" s="21">
        <v>902</v>
      </c>
      <c r="K9" s="21">
        <v>4512</v>
      </c>
      <c r="L9" s="27"/>
      <c r="M9" s="27"/>
      <c r="N9" s="27"/>
      <c r="O9" s="27"/>
      <c r="P9" s="27"/>
      <c r="Q9" s="27"/>
      <c r="R9" s="27"/>
      <c r="S9" s="27"/>
      <c r="T9" s="27"/>
      <c r="U9" s="34">
        <f>V9+W9</f>
        <v>0</v>
      </c>
      <c r="V9" s="21">
        <v>0</v>
      </c>
      <c r="W9" s="21">
        <v>0</v>
      </c>
      <c r="X9" s="46">
        <f t="shared" ref="X9:Y9" si="6">IFERROR(U9/I9,0)</f>
        <v>0</v>
      </c>
      <c r="Y9" s="21">
        <f t="shared" si="6"/>
        <v>0</v>
      </c>
      <c r="Z9" s="21">
        <f>IFERROR(W9/K9,0)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4CFC0-9AAF-4447-8F3F-B6506458BD1B}">
  <sheetPr>
    <tabColor theme="9" tint="0.59999389629810485"/>
  </sheetPr>
  <dimension ref="A1:Z12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2" sqref="B2:K2"/>
    </sheetView>
  </sheetViews>
  <sheetFormatPr defaultRowHeight="15" x14ac:dyDescent="0.25"/>
  <cols>
    <col min="1" max="1" width="68.7109375" customWidth="1"/>
    <col min="2" max="26" width="10.28515625" customWidth="1"/>
  </cols>
  <sheetData>
    <row r="1" spans="1:26" x14ac:dyDescent="0.25">
      <c r="A1" s="32" t="s">
        <v>27</v>
      </c>
    </row>
    <row r="2" spans="1:26" ht="31.5" x14ac:dyDescent="0.25">
      <c r="A2" s="69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x14ac:dyDescent="0.25">
      <c r="A3" s="70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x14ac:dyDescent="0.25">
      <c r="A4" s="70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60" x14ac:dyDescent="0.25">
      <c r="A5" s="71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30" x14ac:dyDescent="0.25">
      <c r="A6" s="13" t="s">
        <v>28</v>
      </c>
      <c r="B6" s="33">
        <f>C6+D6</f>
        <v>16858</v>
      </c>
      <c r="C6" s="9">
        <v>2810</v>
      </c>
      <c r="D6" s="9">
        <v>14048</v>
      </c>
      <c r="E6" s="33">
        <f>F6+G6</f>
        <v>2408</v>
      </c>
      <c r="F6" s="8">
        <v>401</v>
      </c>
      <c r="G6" s="9">
        <v>2007</v>
      </c>
      <c r="H6" s="10">
        <f>IFERROR(E6/B6,0)</f>
        <v>0.14284019456637798</v>
      </c>
      <c r="I6" s="27"/>
      <c r="J6" s="27"/>
      <c r="K6" s="35"/>
      <c r="L6" s="33">
        <f>M6+N6</f>
        <v>0</v>
      </c>
      <c r="M6" s="8">
        <v>0</v>
      </c>
      <c r="N6" s="9">
        <v>0</v>
      </c>
      <c r="O6" s="40">
        <f t="shared" ref="O6:Q8" si="0">IFERROR(L6/E6,0)</f>
        <v>0</v>
      </c>
      <c r="P6" s="9">
        <f t="shared" si="0"/>
        <v>0</v>
      </c>
      <c r="Q6" s="9">
        <f>IFERROR(N6/G6,0)</f>
        <v>0</v>
      </c>
      <c r="R6" s="40">
        <f t="shared" ref="R6:T8" si="1">IFERROR(L6/B6,0)</f>
        <v>0</v>
      </c>
      <c r="S6" s="9">
        <f t="shared" si="1"/>
        <v>0</v>
      </c>
      <c r="T6" s="9">
        <f>IFERROR(N6/D6,0)</f>
        <v>0</v>
      </c>
      <c r="U6" s="27"/>
      <c r="V6" s="27"/>
      <c r="W6" s="35"/>
      <c r="X6" s="27"/>
      <c r="Y6" s="27"/>
      <c r="Z6" s="35"/>
    </row>
    <row r="7" spans="1:26" x14ac:dyDescent="0.25">
      <c r="A7" s="13" t="s">
        <v>29</v>
      </c>
      <c r="B7" s="33">
        <f t="shared" ref="B7:B10" si="2">C7+D7</f>
        <v>11271</v>
      </c>
      <c r="C7" s="9">
        <v>1879</v>
      </c>
      <c r="D7" s="9">
        <v>9392</v>
      </c>
      <c r="E7" s="33">
        <f t="shared" ref="E7:E10" si="3">F7+G7</f>
        <v>1610</v>
      </c>
      <c r="F7" s="8">
        <v>268</v>
      </c>
      <c r="G7" s="9">
        <v>1342</v>
      </c>
      <c r="H7" s="10">
        <f t="shared" ref="H7:H10" si="4">IFERROR(E7/B7,0)</f>
        <v>0.14284446810398368</v>
      </c>
      <c r="I7" s="27"/>
      <c r="J7" s="27"/>
      <c r="K7" s="35"/>
      <c r="L7" s="33">
        <f t="shared" ref="L7:L8" si="5">M7+N7</f>
        <v>0</v>
      </c>
      <c r="M7" s="8">
        <v>0</v>
      </c>
      <c r="N7" s="9">
        <v>0</v>
      </c>
      <c r="O7" s="40">
        <f t="shared" si="0"/>
        <v>0</v>
      </c>
      <c r="P7" s="9">
        <f t="shared" si="0"/>
        <v>0</v>
      </c>
      <c r="Q7" s="9">
        <f t="shared" si="0"/>
        <v>0</v>
      </c>
      <c r="R7" s="40">
        <f t="shared" si="1"/>
        <v>0</v>
      </c>
      <c r="S7" s="9">
        <f t="shared" si="1"/>
        <v>0</v>
      </c>
      <c r="T7" s="9">
        <f t="shared" si="1"/>
        <v>0</v>
      </c>
      <c r="U7" s="27"/>
      <c r="V7" s="27"/>
      <c r="W7" s="35"/>
      <c r="X7" s="27"/>
      <c r="Y7" s="27"/>
      <c r="Z7" s="35"/>
    </row>
    <row r="8" spans="1:26" x14ac:dyDescent="0.25">
      <c r="A8" s="13" t="s">
        <v>30</v>
      </c>
      <c r="B8" s="33">
        <f t="shared" si="2"/>
        <v>3567</v>
      </c>
      <c r="C8" s="9">
        <v>595</v>
      </c>
      <c r="D8" s="9">
        <v>2972</v>
      </c>
      <c r="E8" s="33">
        <f t="shared" si="3"/>
        <v>510</v>
      </c>
      <c r="F8" s="8">
        <v>85</v>
      </c>
      <c r="G8" s="9">
        <v>425</v>
      </c>
      <c r="H8" s="10">
        <f t="shared" si="4"/>
        <v>0.14297729184188393</v>
      </c>
      <c r="I8" s="27"/>
      <c r="J8" s="27"/>
      <c r="K8" s="35"/>
      <c r="L8" s="33">
        <f t="shared" si="5"/>
        <v>0</v>
      </c>
      <c r="M8" s="8">
        <v>0</v>
      </c>
      <c r="N8" s="9">
        <v>0</v>
      </c>
      <c r="O8" s="40">
        <f t="shared" si="0"/>
        <v>0</v>
      </c>
      <c r="P8" s="9">
        <f t="shared" si="0"/>
        <v>0</v>
      </c>
      <c r="Q8" s="9">
        <f t="shared" si="0"/>
        <v>0</v>
      </c>
      <c r="R8" s="40">
        <f t="shared" si="1"/>
        <v>0</v>
      </c>
      <c r="S8" s="9">
        <f t="shared" si="1"/>
        <v>0</v>
      </c>
      <c r="T8" s="9">
        <f t="shared" si="1"/>
        <v>0</v>
      </c>
      <c r="U8" s="27"/>
      <c r="V8" s="27"/>
      <c r="W8" s="35"/>
      <c r="X8" s="27"/>
      <c r="Y8" s="27"/>
      <c r="Z8" s="35"/>
    </row>
    <row r="9" spans="1:26" x14ac:dyDescent="0.25">
      <c r="A9" s="13" t="s">
        <v>31</v>
      </c>
      <c r="B9" s="33">
        <f t="shared" si="2"/>
        <v>2020</v>
      </c>
      <c r="C9" s="9">
        <v>337</v>
      </c>
      <c r="D9" s="9">
        <v>1683</v>
      </c>
      <c r="E9" s="33">
        <f t="shared" si="3"/>
        <v>289</v>
      </c>
      <c r="F9" s="8">
        <v>48</v>
      </c>
      <c r="G9" s="9">
        <v>241</v>
      </c>
      <c r="H9" s="10">
        <f t="shared" si="4"/>
        <v>0.14306930693069306</v>
      </c>
      <c r="I9" s="27"/>
      <c r="J9" s="27"/>
      <c r="K9" s="35"/>
      <c r="L9" s="33">
        <f t="shared" ref="L9:L10" si="6">M9+N9</f>
        <v>0</v>
      </c>
      <c r="M9" s="8">
        <v>0</v>
      </c>
      <c r="N9" s="9">
        <v>0</v>
      </c>
      <c r="O9" s="40">
        <f t="shared" ref="O9:O10" si="7">IFERROR(L9/E9,0)</f>
        <v>0</v>
      </c>
      <c r="P9" s="9">
        <f t="shared" ref="P9:P10" si="8">IFERROR(M9/F9,0)</f>
        <v>0</v>
      </c>
      <c r="Q9" s="9">
        <f t="shared" ref="Q9:Q10" si="9">IFERROR(N9/G9,0)</f>
        <v>0</v>
      </c>
      <c r="R9" s="40">
        <f t="shared" ref="R9:R10" si="10">IFERROR(L9/B9,0)</f>
        <v>0</v>
      </c>
      <c r="S9" s="9">
        <f t="shared" ref="S9:S10" si="11">IFERROR(M9/C9,0)</f>
        <v>0</v>
      </c>
      <c r="T9" s="9">
        <f t="shared" ref="T9:T10" si="12">IFERROR(N9/D9,0)</f>
        <v>0</v>
      </c>
      <c r="U9" s="27"/>
      <c r="V9" s="27"/>
      <c r="W9" s="35"/>
      <c r="X9" s="27"/>
      <c r="Y9" s="27"/>
      <c r="Z9" s="35"/>
    </row>
    <row r="10" spans="1:26" ht="30" x14ac:dyDescent="0.25">
      <c r="A10" s="13" t="s">
        <v>17</v>
      </c>
      <c r="B10" s="33">
        <f t="shared" si="2"/>
        <v>13486</v>
      </c>
      <c r="C10" s="9">
        <v>2248</v>
      </c>
      <c r="D10" s="9">
        <v>11238</v>
      </c>
      <c r="E10" s="33">
        <f t="shared" si="3"/>
        <v>1927</v>
      </c>
      <c r="F10" s="8">
        <v>321</v>
      </c>
      <c r="G10" s="9">
        <v>1606</v>
      </c>
      <c r="H10" s="10">
        <f t="shared" si="4"/>
        <v>0.14288892184487617</v>
      </c>
      <c r="I10" s="27"/>
      <c r="J10" s="27"/>
      <c r="K10" s="35"/>
      <c r="L10" s="33">
        <f t="shared" si="6"/>
        <v>0</v>
      </c>
      <c r="M10" s="8">
        <v>0</v>
      </c>
      <c r="N10" s="9">
        <v>0</v>
      </c>
      <c r="O10" s="40">
        <f t="shared" si="7"/>
        <v>0</v>
      </c>
      <c r="P10" s="9">
        <f t="shared" si="8"/>
        <v>0</v>
      </c>
      <c r="Q10" s="9">
        <f t="shared" si="9"/>
        <v>0</v>
      </c>
      <c r="R10" s="40">
        <f t="shared" si="10"/>
        <v>0</v>
      </c>
      <c r="S10" s="9">
        <f t="shared" si="11"/>
        <v>0</v>
      </c>
      <c r="T10" s="9">
        <f t="shared" si="12"/>
        <v>0</v>
      </c>
      <c r="U10" s="27"/>
      <c r="V10" s="36"/>
      <c r="W10" s="35"/>
      <c r="X10" s="27"/>
      <c r="Y10" s="36"/>
      <c r="Z10" s="35"/>
    </row>
    <row r="11" spans="1:26" ht="30" x14ac:dyDescent="0.25">
      <c r="A11" s="17" t="s">
        <v>32</v>
      </c>
      <c r="B11" s="27"/>
      <c r="C11" s="27"/>
      <c r="D11" s="27"/>
      <c r="E11" s="27"/>
      <c r="F11" s="27"/>
      <c r="G11" s="27"/>
      <c r="H11" s="37"/>
      <c r="I11" s="34">
        <f>J11+K11</f>
        <v>3567</v>
      </c>
      <c r="J11" s="21">
        <v>595</v>
      </c>
      <c r="K11" s="21">
        <v>2972</v>
      </c>
      <c r="L11" s="27"/>
      <c r="M11" s="27"/>
      <c r="N11" s="27"/>
      <c r="O11" s="27"/>
      <c r="P11" s="27"/>
      <c r="Q11" s="27"/>
      <c r="R11" s="27"/>
      <c r="S11" s="27"/>
      <c r="T11" s="27"/>
      <c r="U11" s="34">
        <f>V11+W11</f>
        <v>0</v>
      </c>
      <c r="V11" s="21">
        <v>0</v>
      </c>
      <c r="W11" s="21">
        <v>0</v>
      </c>
      <c r="X11" s="46">
        <f t="shared" ref="X11:Y12" si="13">IFERROR(U11/I11,0)</f>
        <v>0</v>
      </c>
      <c r="Y11" s="21">
        <f t="shared" si="13"/>
        <v>0</v>
      </c>
      <c r="Z11" s="21">
        <f>IFERROR(W11/K11,0)</f>
        <v>0</v>
      </c>
    </row>
    <row r="12" spans="1:26" ht="30" x14ac:dyDescent="0.25">
      <c r="A12" s="17" t="s">
        <v>24</v>
      </c>
      <c r="B12" s="27"/>
      <c r="C12" s="27"/>
      <c r="D12" s="27"/>
      <c r="E12" s="27"/>
      <c r="F12" s="27"/>
      <c r="G12" s="27"/>
      <c r="H12" s="37"/>
      <c r="I12" s="34">
        <f>J12+K12</f>
        <v>13486</v>
      </c>
      <c r="J12" s="21">
        <v>2248</v>
      </c>
      <c r="K12" s="21">
        <v>11238</v>
      </c>
      <c r="L12" s="27"/>
      <c r="M12" s="27"/>
      <c r="N12" s="27"/>
      <c r="O12" s="27"/>
      <c r="P12" s="27"/>
      <c r="Q12" s="27"/>
      <c r="R12" s="27"/>
      <c r="S12" s="27"/>
      <c r="T12" s="27"/>
      <c r="U12" s="34">
        <f>V12+W12</f>
        <v>0</v>
      </c>
      <c r="V12" s="21">
        <v>0</v>
      </c>
      <c r="W12" s="21">
        <v>0</v>
      </c>
      <c r="X12" s="46">
        <f t="shared" si="13"/>
        <v>0</v>
      </c>
      <c r="Y12" s="21">
        <f t="shared" si="13"/>
        <v>0</v>
      </c>
      <c r="Z12" s="21">
        <f>IFERROR(W12/K12,0)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B00A4-428E-4689-90D6-27722F6CDCF2}">
  <sheetPr>
    <tabColor theme="9" tint="0.39997558519241921"/>
  </sheetPr>
  <dimension ref="A1:Z10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" sqref="A2:A5"/>
    </sheetView>
  </sheetViews>
  <sheetFormatPr defaultRowHeight="15" x14ac:dyDescent="0.25"/>
  <cols>
    <col min="1" max="1" width="68.7109375" customWidth="1"/>
    <col min="2" max="26" width="10.28515625" customWidth="1"/>
  </cols>
  <sheetData>
    <row r="1" spans="1:26" x14ac:dyDescent="0.25">
      <c r="A1" s="32" t="s">
        <v>33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60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30" x14ac:dyDescent="0.25">
      <c r="A6" s="13" t="s">
        <v>17</v>
      </c>
      <c r="B6" s="33">
        <f>C6+D6</f>
        <v>16820</v>
      </c>
      <c r="C6" s="9">
        <v>2803</v>
      </c>
      <c r="D6" s="9">
        <v>14017</v>
      </c>
      <c r="E6" s="33">
        <f>F6+G6</f>
        <v>2403</v>
      </c>
      <c r="F6" s="8">
        <v>400</v>
      </c>
      <c r="G6" s="9">
        <v>2003</v>
      </c>
      <c r="H6" s="10">
        <f>IFERROR(E6/B6,0)</f>
        <v>0.14286563614744352</v>
      </c>
      <c r="I6" s="27"/>
      <c r="J6" s="27"/>
      <c r="K6" s="35"/>
      <c r="L6" s="33">
        <f t="shared" ref="L6:L8" si="0">M6+N6</f>
        <v>0</v>
      </c>
      <c r="M6" s="8">
        <v>0</v>
      </c>
      <c r="N6" s="9">
        <v>0</v>
      </c>
      <c r="O6" s="40">
        <f t="shared" ref="O6:Q8" si="1">IFERROR(L6/E6,0)</f>
        <v>0</v>
      </c>
      <c r="P6" s="9">
        <f t="shared" si="1"/>
        <v>0</v>
      </c>
      <c r="Q6" s="9">
        <f t="shared" si="1"/>
        <v>0</v>
      </c>
      <c r="R6" s="40">
        <f t="shared" ref="R6:T8" si="2">IFERROR(L6/B6,0)</f>
        <v>0</v>
      </c>
      <c r="S6" s="9">
        <f t="shared" si="2"/>
        <v>0</v>
      </c>
      <c r="T6" s="9">
        <f t="shared" si="2"/>
        <v>0</v>
      </c>
      <c r="U6" s="27"/>
      <c r="V6" s="27"/>
      <c r="W6" s="35"/>
      <c r="X6" s="27"/>
      <c r="Y6" s="27"/>
      <c r="Z6" s="35"/>
    </row>
    <row r="7" spans="1:26" ht="30" x14ac:dyDescent="0.25">
      <c r="A7" s="15" t="s">
        <v>23</v>
      </c>
      <c r="B7" s="33">
        <f t="shared" ref="B7:B8" si="3">C7+D7</f>
        <v>9687</v>
      </c>
      <c r="C7" s="9">
        <v>1615</v>
      </c>
      <c r="D7" s="9">
        <v>8072</v>
      </c>
      <c r="E7" s="33">
        <f t="shared" ref="E7:E8" si="4">F7+G7</f>
        <v>1384</v>
      </c>
      <c r="F7" s="8">
        <v>231</v>
      </c>
      <c r="G7" s="9">
        <v>1153</v>
      </c>
      <c r="H7" s="10">
        <f t="shared" ref="H7:H8" si="5">IFERROR(E7/B7,0)</f>
        <v>0.14287189016207288</v>
      </c>
      <c r="I7" s="27"/>
      <c r="J7" s="27"/>
      <c r="K7" s="35"/>
      <c r="L7" s="33">
        <f t="shared" si="0"/>
        <v>0</v>
      </c>
      <c r="M7" s="8">
        <v>0</v>
      </c>
      <c r="N7" s="9">
        <v>0</v>
      </c>
      <c r="O7" s="40">
        <f t="shared" si="1"/>
        <v>0</v>
      </c>
      <c r="P7" s="9">
        <f t="shared" si="1"/>
        <v>0</v>
      </c>
      <c r="Q7" s="9">
        <f t="shared" si="1"/>
        <v>0</v>
      </c>
      <c r="R7" s="40">
        <f t="shared" si="2"/>
        <v>0</v>
      </c>
      <c r="S7" s="9">
        <f t="shared" si="2"/>
        <v>0</v>
      </c>
      <c r="T7" s="9">
        <f t="shared" si="2"/>
        <v>0</v>
      </c>
      <c r="U7" s="27"/>
      <c r="V7" s="27"/>
      <c r="W7" s="35"/>
      <c r="X7" s="27"/>
      <c r="Y7" s="27"/>
      <c r="Z7" s="35"/>
    </row>
    <row r="8" spans="1:26" ht="30" x14ac:dyDescent="0.25">
      <c r="A8" s="15" t="s">
        <v>20</v>
      </c>
      <c r="B8" s="33">
        <f t="shared" si="3"/>
        <v>2854</v>
      </c>
      <c r="C8" s="9">
        <v>476</v>
      </c>
      <c r="D8" s="9">
        <v>2378</v>
      </c>
      <c r="E8" s="33">
        <f t="shared" si="4"/>
        <v>408</v>
      </c>
      <c r="F8" s="8">
        <v>68</v>
      </c>
      <c r="G8" s="9">
        <v>340</v>
      </c>
      <c r="H8" s="10">
        <f t="shared" si="5"/>
        <v>0.14295725297827611</v>
      </c>
      <c r="I8" s="27"/>
      <c r="J8" s="27"/>
      <c r="K8" s="35"/>
      <c r="L8" s="33">
        <f t="shared" si="0"/>
        <v>0</v>
      </c>
      <c r="M8" s="8">
        <v>0</v>
      </c>
      <c r="N8" s="9">
        <v>0</v>
      </c>
      <c r="O8" s="40">
        <f t="shared" si="1"/>
        <v>0</v>
      </c>
      <c r="P8" s="9">
        <f t="shared" si="1"/>
        <v>0</v>
      </c>
      <c r="Q8" s="9">
        <f t="shared" si="1"/>
        <v>0</v>
      </c>
      <c r="R8" s="40">
        <f t="shared" si="2"/>
        <v>0</v>
      </c>
      <c r="S8" s="9">
        <f t="shared" si="2"/>
        <v>0</v>
      </c>
      <c r="T8" s="9">
        <f t="shared" si="2"/>
        <v>0</v>
      </c>
      <c r="U8" s="27"/>
      <c r="V8" s="36"/>
      <c r="W8" s="35"/>
      <c r="X8" s="27"/>
      <c r="Y8" s="36"/>
      <c r="Z8" s="35"/>
    </row>
    <row r="9" spans="1:26" ht="30" x14ac:dyDescent="0.25">
      <c r="A9" s="17" t="s">
        <v>24</v>
      </c>
      <c r="B9" s="27"/>
      <c r="C9" s="27"/>
      <c r="D9" s="27"/>
      <c r="E9" s="27"/>
      <c r="F9" s="27"/>
      <c r="G9" s="27"/>
      <c r="H9" s="38"/>
      <c r="I9" s="34">
        <f>J9+K9</f>
        <v>2594</v>
      </c>
      <c r="J9" s="21">
        <v>432</v>
      </c>
      <c r="K9" s="21">
        <v>2162</v>
      </c>
      <c r="L9" s="27"/>
      <c r="M9" s="27"/>
      <c r="N9" s="27"/>
      <c r="O9" s="27"/>
      <c r="P9" s="27"/>
      <c r="Q9" s="27"/>
      <c r="R9" s="27"/>
      <c r="S9" s="27"/>
      <c r="T9" s="27"/>
      <c r="U9" s="34">
        <f>V9+W9</f>
        <v>0</v>
      </c>
      <c r="V9" s="21">
        <v>0</v>
      </c>
      <c r="W9" s="21">
        <v>0</v>
      </c>
      <c r="X9" s="46">
        <f t="shared" ref="X9:Y10" si="6">IFERROR(U9/I9,0)</f>
        <v>0</v>
      </c>
      <c r="Y9" s="21">
        <f t="shared" si="6"/>
        <v>0</v>
      </c>
      <c r="Z9" s="21">
        <f>IFERROR(W9/K9,0)</f>
        <v>0</v>
      </c>
    </row>
    <row r="10" spans="1:26" ht="30" x14ac:dyDescent="0.25">
      <c r="A10" s="18" t="s">
        <v>34</v>
      </c>
      <c r="B10" s="27"/>
      <c r="C10" s="27"/>
      <c r="D10" s="27"/>
      <c r="E10" s="27"/>
      <c r="F10" s="27"/>
      <c r="G10" s="27"/>
      <c r="H10" s="37"/>
      <c r="I10" s="34">
        <f>J10+K10</f>
        <v>8718</v>
      </c>
      <c r="J10" s="21">
        <v>1453</v>
      </c>
      <c r="K10" s="21">
        <v>7265</v>
      </c>
      <c r="L10" s="27"/>
      <c r="M10" s="27"/>
      <c r="N10" s="27"/>
      <c r="O10" s="27"/>
      <c r="P10" s="27"/>
      <c r="Q10" s="27"/>
      <c r="R10" s="27"/>
      <c r="S10" s="27"/>
      <c r="T10" s="27"/>
      <c r="U10" s="34">
        <f>V10+W10</f>
        <v>0</v>
      </c>
      <c r="V10" s="21">
        <v>0</v>
      </c>
      <c r="W10" s="21">
        <v>0</v>
      </c>
      <c r="X10" s="46">
        <f t="shared" si="6"/>
        <v>0</v>
      </c>
      <c r="Y10" s="21">
        <f t="shared" si="6"/>
        <v>0</v>
      </c>
      <c r="Z10" s="21">
        <f>IFERROR(W10/K10,0)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82E2E-8431-405A-96B1-5C792861DAD8}">
  <sheetPr>
    <tabColor theme="9" tint="0.39997558519241921"/>
  </sheetPr>
  <dimension ref="A1:Z11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6" sqref="L6"/>
    </sheetView>
  </sheetViews>
  <sheetFormatPr defaultRowHeight="15" x14ac:dyDescent="0.25"/>
  <cols>
    <col min="1" max="1" width="68.7109375" customWidth="1"/>
    <col min="2" max="26" width="10.28515625" customWidth="1"/>
  </cols>
  <sheetData>
    <row r="1" spans="1:26" x14ac:dyDescent="0.25">
      <c r="A1" s="32" t="s">
        <v>35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60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30" x14ac:dyDescent="0.25">
      <c r="A6" s="13" t="s">
        <v>17</v>
      </c>
      <c r="B6" s="33">
        <f>C6+D6</f>
        <v>35664</v>
      </c>
      <c r="C6" s="9">
        <v>5944</v>
      </c>
      <c r="D6" s="9">
        <v>29720</v>
      </c>
      <c r="E6" s="33">
        <f>F6+G6</f>
        <v>5095</v>
      </c>
      <c r="F6" s="8">
        <v>849</v>
      </c>
      <c r="G6" s="9">
        <v>4246</v>
      </c>
      <c r="H6" s="10">
        <f>IFERROR(E6/B6,0)</f>
        <v>0.1428611484970839</v>
      </c>
      <c r="I6" s="27"/>
      <c r="J6" s="27"/>
      <c r="K6" s="35"/>
      <c r="L6" s="33">
        <f t="shared" ref="L6" si="0">M6+N6</f>
        <v>0</v>
      </c>
      <c r="M6" s="8">
        <v>0</v>
      </c>
      <c r="N6" s="9">
        <v>0</v>
      </c>
      <c r="O6" s="40">
        <f t="shared" ref="O6" si="1">IFERROR(L6/E6,0)</f>
        <v>0</v>
      </c>
      <c r="P6" s="9">
        <f t="shared" ref="P6" si="2">IFERROR(M6/F6,0)</f>
        <v>0</v>
      </c>
      <c r="Q6" s="9">
        <f t="shared" ref="Q6" si="3">IFERROR(N6/G6,0)</f>
        <v>0</v>
      </c>
      <c r="R6" s="40">
        <f t="shared" ref="R6" si="4">IFERROR(L6/B6,0)</f>
        <v>0</v>
      </c>
      <c r="S6" s="9">
        <f t="shared" ref="S6" si="5">IFERROR(M6/C6,0)</f>
        <v>0</v>
      </c>
      <c r="T6" s="9">
        <f t="shared" ref="T6" si="6">IFERROR(N6/D6,0)</f>
        <v>0</v>
      </c>
      <c r="U6" s="27"/>
      <c r="V6" s="27"/>
      <c r="W6" s="35"/>
      <c r="X6" s="27"/>
      <c r="Y6" s="27"/>
      <c r="Z6" s="35"/>
    </row>
    <row r="7" spans="1:26" ht="30" x14ac:dyDescent="0.25">
      <c r="A7" s="15" t="s">
        <v>36</v>
      </c>
      <c r="B7" s="33">
        <f t="shared" ref="B7:B9" si="7">C7+D7</f>
        <v>17832</v>
      </c>
      <c r="C7" s="9">
        <v>2972</v>
      </c>
      <c r="D7" s="9">
        <v>14860</v>
      </c>
      <c r="E7" s="33">
        <f t="shared" ref="E7:E9" si="8">F7+G7</f>
        <v>2547</v>
      </c>
      <c r="F7" s="8">
        <v>425</v>
      </c>
      <c r="G7" s="9">
        <v>2122</v>
      </c>
      <c r="H7" s="10">
        <f t="shared" ref="H7:H9" si="9">IFERROR(E7/B7,0)</f>
        <v>0.14283310901749663</v>
      </c>
      <c r="I7" s="27"/>
      <c r="J7" s="27"/>
      <c r="K7" s="35"/>
      <c r="L7" s="33">
        <f t="shared" ref="L7:L9" si="10">M7+N7</f>
        <v>0</v>
      </c>
      <c r="M7" s="8">
        <v>0</v>
      </c>
      <c r="N7" s="9">
        <v>0</v>
      </c>
      <c r="O7" s="40">
        <f t="shared" ref="O7:Q9" si="11">IFERROR(L7/E7,0)</f>
        <v>0</v>
      </c>
      <c r="P7" s="9">
        <f t="shared" si="11"/>
        <v>0</v>
      </c>
      <c r="Q7" s="9">
        <f t="shared" si="11"/>
        <v>0</v>
      </c>
      <c r="R7" s="40">
        <f t="shared" ref="R7:T9" si="12">IFERROR(L7/B7,0)</f>
        <v>0</v>
      </c>
      <c r="S7" s="9">
        <f t="shared" si="12"/>
        <v>0</v>
      </c>
      <c r="T7" s="9">
        <f t="shared" si="12"/>
        <v>0</v>
      </c>
      <c r="U7" s="27"/>
      <c r="V7" s="27"/>
      <c r="W7" s="35"/>
      <c r="X7" s="27"/>
      <c r="Y7" s="27"/>
      <c r="Z7" s="35"/>
    </row>
    <row r="8" spans="1:26" ht="30" x14ac:dyDescent="0.25">
      <c r="A8" s="15" t="s">
        <v>20</v>
      </c>
      <c r="B8" s="33">
        <f t="shared" si="7"/>
        <v>3565</v>
      </c>
      <c r="C8" s="9">
        <v>594</v>
      </c>
      <c r="D8" s="9">
        <v>2971</v>
      </c>
      <c r="E8" s="33">
        <f t="shared" si="8"/>
        <v>509</v>
      </c>
      <c r="F8" s="8">
        <v>85</v>
      </c>
      <c r="G8" s="9">
        <v>424</v>
      </c>
      <c r="H8" s="10">
        <f t="shared" si="9"/>
        <v>0.14277699859747545</v>
      </c>
      <c r="I8" s="27"/>
      <c r="J8" s="27"/>
      <c r="K8" s="35"/>
      <c r="L8" s="33">
        <f t="shared" si="10"/>
        <v>0</v>
      </c>
      <c r="M8" s="8">
        <v>0</v>
      </c>
      <c r="N8" s="9">
        <v>0</v>
      </c>
      <c r="O8" s="40">
        <f t="shared" si="11"/>
        <v>0</v>
      </c>
      <c r="P8" s="9">
        <f t="shared" si="11"/>
        <v>0</v>
      </c>
      <c r="Q8" s="9">
        <f t="shared" si="11"/>
        <v>0</v>
      </c>
      <c r="R8" s="40">
        <f t="shared" si="12"/>
        <v>0</v>
      </c>
      <c r="S8" s="9">
        <f t="shared" si="12"/>
        <v>0</v>
      </c>
      <c r="T8" s="9">
        <f t="shared" si="12"/>
        <v>0</v>
      </c>
      <c r="U8" s="27"/>
      <c r="V8" s="27"/>
      <c r="W8" s="35"/>
      <c r="X8" s="27"/>
      <c r="Y8" s="27"/>
      <c r="Z8" s="35"/>
    </row>
    <row r="9" spans="1:26" ht="30" x14ac:dyDescent="0.25">
      <c r="A9" s="15" t="s">
        <v>37</v>
      </c>
      <c r="B9" s="33">
        <f t="shared" si="7"/>
        <v>345</v>
      </c>
      <c r="C9" s="9">
        <v>58</v>
      </c>
      <c r="D9" s="9">
        <v>287</v>
      </c>
      <c r="E9" s="33">
        <f t="shared" si="8"/>
        <v>50</v>
      </c>
      <c r="F9" s="8">
        <v>8</v>
      </c>
      <c r="G9" s="9">
        <v>42</v>
      </c>
      <c r="H9" s="10">
        <f t="shared" si="9"/>
        <v>0.14492753623188406</v>
      </c>
      <c r="I9" s="27"/>
      <c r="J9" s="27"/>
      <c r="K9" s="35"/>
      <c r="L9" s="33">
        <f t="shared" si="10"/>
        <v>0</v>
      </c>
      <c r="M9" s="8">
        <v>0</v>
      </c>
      <c r="N9" s="9">
        <v>0</v>
      </c>
      <c r="O9" s="40">
        <f t="shared" si="11"/>
        <v>0</v>
      </c>
      <c r="P9" s="9">
        <f t="shared" si="11"/>
        <v>0</v>
      </c>
      <c r="Q9" s="9">
        <f t="shared" si="11"/>
        <v>0</v>
      </c>
      <c r="R9" s="40">
        <f t="shared" si="12"/>
        <v>0</v>
      </c>
      <c r="S9" s="9">
        <f t="shared" si="12"/>
        <v>0</v>
      </c>
      <c r="T9" s="9">
        <f t="shared" si="12"/>
        <v>0</v>
      </c>
      <c r="U9" s="27"/>
      <c r="V9" s="36"/>
      <c r="W9" s="35"/>
      <c r="X9" s="27"/>
      <c r="Y9" s="36"/>
      <c r="Z9" s="35"/>
    </row>
    <row r="10" spans="1:26" ht="30" x14ac:dyDescent="0.25">
      <c r="A10" s="17" t="s">
        <v>24</v>
      </c>
      <c r="B10" s="27"/>
      <c r="C10" s="27"/>
      <c r="D10" s="27"/>
      <c r="E10" s="27"/>
      <c r="F10" s="27"/>
      <c r="G10" s="27"/>
      <c r="H10" s="38"/>
      <c r="I10" s="34">
        <f>J10+K10</f>
        <v>3280</v>
      </c>
      <c r="J10" s="21">
        <v>547</v>
      </c>
      <c r="K10" s="21">
        <v>2733</v>
      </c>
      <c r="L10" s="27"/>
      <c r="M10" s="27"/>
      <c r="N10" s="27"/>
      <c r="O10" s="27"/>
      <c r="P10" s="27"/>
      <c r="Q10" s="27"/>
      <c r="R10" s="27"/>
      <c r="S10" s="27"/>
      <c r="T10" s="27"/>
      <c r="U10" s="34">
        <f>V10+W10</f>
        <v>0</v>
      </c>
      <c r="V10" s="21">
        <v>0</v>
      </c>
      <c r="W10" s="21">
        <v>0</v>
      </c>
      <c r="X10" s="46">
        <f t="shared" ref="X10:Y11" si="13">IFERROR(U10/I10,0)</f>
        <v>0</v>
      </c>
      <c r="Y10" s="21">
        <f t="shared" si="13"/>
        <v>0</v>
      </c>
      <c r="Z10" s="21">
        <f>IFERROR(W10/K10,0)</f>
        <v>0</v>
      </c>
    </row>
    <row r="11" spans="1:26" ht="30" x14ac:dyDescent="0.25">
      <c r="A11" s="18" t="s">
        <v>34</v>
      </c>
      <c r="B11" s="27"/>
      <c r="C11" s="27"/>
      <c r="D11" s="27"/>
      <c r="E11" s="27"/>
      <c r="F11" s="27"/>
      <c r="G11" s="27"/>
      <c r="H11" s="37"/>
      <c r="I11" s="34">
        <f>J11+K11</f>
        <v>16049</v>
      </c>
      <c r="J11" s="21">
        <v>2675</v>
      </c>
      <c r="K11" s="21">
        <v>13374</v>
      </c>
      <c r="L11" s="27"/>
      <c r="M11" s="27"/>
      <c r="N11" s="27"/>
      <c r="O11" s="27"/>
      <c r="P11" s="27"/>
      <c r="Q11" s="27"/>
      <c r="R11" s="27"/>
      <c r="S11" s="27"/>
      <c r="T11" s="27"/>
      <c r="U11" s="34">
        <f>V11+W11</f>
        <v>0</v>
      </c>
      <c r="V11" s="21">
        <v>0</v>
      </c>
      <c r="W11" s="21">
        <v>0</v>
      </c>
      <c r="X11" s="46">
        <f t="shared" si="13"/>
        <v>0</v>
      </c>
      <c r="Y11" s="21">
        <f t="shared" si="13"/>
        <v>0</v>
      </c>
      <c r="Z11" s="21">
        <f>IFERROR(W11/K11,0)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239BA-1483-4E3A-8A5E-3241FC635ABB}">
  <sheetPr>
    <tabColor theme="9" tint="0.39997558519241921"/>
  </sheetPr>
  <dimension ref="A1:Z10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6" sqref="A6"/>
    </sheetView>
  </sheetViews>
  <sheetFormatPr defaultRowHeight="15" x14ac:dyDescent="0.25"/>
  <cols>
    <col min="1" max="1" width="68.7109375" customWidth="1"/>
    <col min="2" max="26" width="10.28515625" customWidth="1"/>
  </cols>
  <sheetData>
    <row r="1" spans="1:26" x14ac:dyDescent="0.25">
      <c r="A1" s="31" t="s">
        <v>38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60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30" x14ac:dyDescent="0.25">
      <c r="A6" s="13" t="s">
        <v>17</v>
      </c>
      <c r="B6" s="33">
        <f>C6+D6</f>
        <v>41387</v>
      </c>
      <c r="C6" s="9">
        <v>6898</v>
      </c>
      <c r="D6" s="9">
        <v>34489</v>
      </c>
      <c r="E6" s="33">
        <f>F6+G6</f>
        <v>13794</v>
      </c>
      <c r="F6" s="9">
        <v>2298</v>
      </c>
      <c r="G6" s="9">
        <v>11496</v>
      </c>
      <c r="H6" s="10">
        <f>IFERROR(E6/B6,0)</f>
        <v>0.33329306303911854</v>
      </c>
      <c r="I6" s="27"/>
      <c r="J6" s="27"/>
      <c r="K6" s="35"/>
      <c r="L6" s="33">
        <f t="shared" ref="L6:L7" si="0">M6+N6</f>
        <v>0</v>
      </c>
      <c r="M6" s="8">
        <v>0</v>
      </c>
      <c r="N6" s="9">
        <v>0</v>
      </c>
      <c r="O6" s="40">
        <f t="shared" ref="O6:Q7" si="1">IFERROR(L6/E6,0)</f>
        <v>0</v>
      </c>
      <c r="P6" s="9">
        <f t="shared" si="1"/>
        <v>0</v>
      </c>
      <c r="Q6" s="9">
        <f t="shared" si="1"/>
        <v>0</v>
      </c>
      <c r="R6" s="40">
        <f t="shared" ref="R6:T7" si="2">IFERROR(L6/B6,0)</f>
        <v>0</v>
      </c>
      <c r="S6" s="9">
        <f t="shared" si="2"/>
        <v>0</v>
      </c>
      <c r="T6" s="9">
        <f t="shared" si="2"/>
        <v>0</v>
      </c>
      <c r="U6" s="11"/>
      <c r="V6" s="11"/>
      <c r="W6" s="12"/>
      <c r="X6" s="11"/>
      <c r="Y6" s="11"/>
      <c r="Z6" s="12"/>
    </row>
    <row r="7" spans="1:26" ht="30" x14ac:dyDescent="0.25">
      <c r="A7" s="15" t="s">
        <v>23</v>
      </c>
      <c r="B7" s="33">
        <f>C7+D7</f>
        <v>24345</v>
      </c>
      <c r="C7" s="9">
        <v>4058</v>
      </c>
      <c r="D7" s="9">
        <v>20287</v>
      </c>
      <c r="E7" s="33">
        <f>F7+G7</f>
        <v>8114</v>
      </c>
      <c r="F7" s="9">
        <v>1352</v>
      </c>
      <c r="G7" s="9">
        <v>6762</v>
      </c>
      <c r="H7" s="10">
        <f>IFERROR(E7/B7,0)</f>
        <v>0.33329225713698912</v>
      </c>
      <c r="I7" s="27"/>
      <c r="J7" s="27"/>
      <c r="K7" s="35"/>
      <c r="L7" s="33">
        <f t="shared" si="0"/>
        <v>0</v>
      </c>
      <c r="M7" s="8">
        <v>0</v>
      </c>
      <c r="N7" s="9">
        <v>0</v>
      </c>
      <c r="O7" s="40">
        <f t="shared" si="1"/>
        <v>0</v>
      </c>
      <c r="P7" s="9">
        <f t="shared" si="1"/>
        <v>0</v>
      </c>
      <c r="Q7" s="9">
        <f t="shared" si="1"/>
        <v>0</v>
      </c>
      <c r="R7" s="40">
        <f t="shared" si="2"/>
        <v>0</v>
      </c>
      <c r="S7" s="9">
        <f t="shared" si="2"/>
        <v>0</v>
      </c>
      <c r="T7" s="9">
        <f t="shared" si="2"/>
        <v>0</v>
      </c>
      <c r="U7" s="11"/>
      <c r="V7" s="11"/>
      <c r="W7" s="12"/>
      <c r="X7" s="11"/>
      <c r="Y7" s="11"/>
      <c r="Z7" s="12"/>
    </row>
    <row r="8" spans="1:26" ht="30" x14ac:dyDescent="0.25">
      <c r="A8" s="15" t="s">
        <v>20</v>
      </c>
      <c r="B8" s="33">
        <f>C8+D8</f>
        <v>220</v>
      </c>
      <c r="C8" s="9">
        <v>35</v>
      </c>
      <c r="D8" s="9">
        <v>185</v>
      </c>
      <c r="E8" s="33">
        <f>F8+G8</f>
        <v>72</v>
      </c>
      <c r="F8" s="9">
        <v>12</v>
      </c>
      <c r="G8" s="9">
        <v>60</v>
      </c>
      <c r="H8" s="10">
        <f>IFERROR(E8/B8,0)</f>
        <v>0.32727272727272727</v>
      </c>
      <c r="I8" s="27"/>
      <c r="J8" s="27"/>
      <c r="K8" s="35"/>
      <c r="L8" s="33">
        <f t="shared" ref="L8" si="3">M8+N8</f>
        <v>0</v>
      </c>
      <c r="M8" s="8">
        <v>0</v>
      </c>
      <c r="N8" s="9">
        <v>0</v>
      </c>
      <c r="O8" s="40">
        <f t="shared" ref="O8" si="4">IFERROR(L8/E8,0)</f>
        <v>0</v>
      </c>
      <c r="P8" s="9">
        <f t="shared" ref="P8" si="5">IFERROR(M8/F8,0)</f>
        <v>0</v>
      </c>
      <c r="Q8" s="9">
        <f t="shared" ref="Q8" si="6">IFERROR(N8/G8,0)</f>
        <v>0</v>
      </c>
      <c r="R8" s="40">
        <f t="shared" ref="R8" si="7">IFERROR(L8/B8,0)</f>
        <v>0</v>
      </c>
      <c r="S8" s="9">
        <f t="shared" ref="S8" si="8">IFERROR(M8/C8,0)</f>
        <v>0</v>
      </c>
      <c r="T8" s="9">
        <f t="shared" ref="T8" si="9">IFERROR(N8/D8,0)</f>
        <v>0</v>
      </c>
      <c r="U8" s="11"/>
      <c r="V8" s="11"/>
      <c r="W8" s="12"/>
      <c r="X8" s="11"/>
      <c r="Y8" s="11"/>
      <c r="Z8" s="12"/>
    </row>
    <row r="9" spans="1:26" ht="30" x14ac:dyDescent="0.25">
      <c r="A9" s="18" t="s">
        <v>34</v>
      </c>
      <c r="B9" s="27"/>
      <c r="C9" s="27"/>
      <c r="D9" s="27"/>
      <c r="E9" s="27"/>
      <c r="F9" s="27"/>
      <c r="G9" s="27"/>
      <c r="H9" s="37"/>
      <c r="I9" s="34">
        <f>J9+K9</f>
        <v>21910</v>
      </c>
      <c r="J9" s="21">
        <v>3652</v>
      </c>
      <c r="K9" s="21">
        <v>18258</v>
      </c>
      <c r="L9" s="11"/>
      <c r="M9" s="11"/>
      <c r="N9" s="11"/>
      <c r="O9" s="11"/>
      <c r="P9" s="11"/>
      <c r="Q9" s="11"/>
      <c r="R9" s="11"/>
      <c r="S9" s="11"/>
      <c r="T9" s="11"/>
      <c r="U9" s="34">
        <f>V9+W9</f>
        <v>0</v>
      </c>
      <c r="V9" s="21">
        <v>0</v>
      </c>
      <c r="W9" s="21">
        <v>0</v>
      </c>
      <c r="X9" s="46">
        <f t="shared" ref="X9:Y9" si="10">IFERROR(U9/I9,0)</f>
        <v>0</v>
      </c>
      <c r="Y9" s="21">
        <f t="shared" si="10"/>
        <v>0</v>
      </c>
      <c r="Z9" s="21">
        <f>IFERROR(W9/K9,0)</f>
        <v>0</v>
      </c>
    </row>
    <row r="10" spans="1:26" ht="30" x14ac:dyDescent="0.25">
      <c r="A10" s="17" t="s">
        <v>24</v>
      </c>
      <c r="B10" s="27"/>
      <c r="C10" s="27"/>
      <c r="D10" s="27"/>
      <c r="E10" s="27"/>
      <c r="F10" s="27"/>
      <c r="G10" s="27"/>
      <c r="H10" s="37"/>
      <c r="I10" s="34">
        <f>J10+K10</f>
        <v>200</v>
      </c>
      <c r="J10" s="21">
        <v>33</v>
      </c>
      <c r="K10" s="21">
        <v>167</v>
      </c>
      <c r="L10" s="11"/>
      <c r="M10" s="11"/>
      <c r="N10" s="11"/>
      <c r="O10" s="11"/>
      <c r="P10" s="11"/>
      <c r="Q10" s="11"/>
      <c r="R10" s="11"/>
      <c r="S10" s="11"/>
      <c r="T10" s="11"/>
      <c r="U10" s="34">
        <f>V10+W10</f>
        <v>0</v>
      </c>
      <c r="V10" s="21">
        <v>0</v>
      </c>
      <c r="W10" s="21">
        <v>0</v>
      </c>
      <c r="X10" s="46">
        <f t="shared" ref="X10" si="11">IFERROR(U10/I10,0)</f>
        <v>0</v>
      </c>
      <c r="Y10" s="21">
        <f t="shared" ref="Y10" si="12">IFERROR(V10/J10,0)</f>
        <v>0</v>
      </c>
      <c r="Z10" s="21">
        <f>IFERROR(W10/K10,0)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7E343-17B8-4118-B311-049D1D9FE142}">
  <sheetPr>
    <tabColor theme="8" tint="0.79998168889431442"/>
  </sheetPr>
  <dimension ref="A1:Z13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11" sqref="A11"/>
    </sheetView>
  </sheetViews>
  <sheetFormatPr defaultRowHeight="15" x14ac:dyDescent="0.25"/>
  <cols>
    <col min="1" max="1" width="54.28515625" customWidth="1"/>
    <col min="2" max="2" width="14.28515625" customWidth="1"/>
    <col min="3" max="3" width="10.42578125" customWidth="1"/>
    <col min="4" max="4" width="11" customWidth="1"/>
    <col min="5" max="5" width="10.7109375" customWidth="1"/>
    <col min="6" max="6" width="12.140625" customWidth="1"/>
    <col min="12" max="26" width="10.28515625" customWidth="1"/>
  </cols>
  <sheetData>
    <row r="1" spans="1:26" x14ac:dyDescent="0.25">
      <c r="A1" s="32" t="s">
        <v>88</v>
      </c>
    </row>
    <row r="2" spans="1:26" ht="31.5" x14ac:dyDescent="0.25">
      <c r="A2" s="76" t="s">
        <v>1</v>
      </c>
      <c r="B2" s="72" t="s">
        <v>87</v>
      </c>
      <c r="C2" s="72"/>
      <c r="D2" s="72"/>
      <c r="E2" s="72"/>
      <c r="F2" s="72"/>
      <c r="G2" s="72"/>
      <c r="H2" s="72"/>
      <c r="I2" s="72"/>
      <c r="J2" s="72"/>
      <c r="K2" s="72"/>
      <c r="L2" s="72" t="s">
        <v>2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spans="1:26" x14ac:dyDescent="0.25">
      <c r="A3" s="76"/>
      <c r="B3" s="73" t="s">
        <v>3</v>
      </c>
      <c r="C3" s="73"/>
      <c r="D3" s="73"/>
      <c r="E3" s="73"/>
      <c r="F3" s="73"/>
      <c r="G3" s="73"/>
      <c r="H3" s="73"/>
      <c r="I3" s="74" t="s">
        <v>4</v>
      </c>
      <c r="J3" s="74"/>
      <c r="K3" s="74"/>
      <c r="L3" s="73" t="s">
        <v>3</v>
      </c>
      <c r="M3" s="73"/>
      <c r="N3" s="73"/>
      <c r="O3" s="73"/>
      <c r="P3" s="73"/>
      <c r="Q3" s="73"/>
      <c r="R3" s="73"/>
      <c r="S3" s="73"/>
      <c r="T3" s="73"/>
      <c r="U3" s="74" t="s">
        <v>4</v>
      </c>
      <c r="V3" s="74"/>
      <c r="W3" s="74"/>
      <c r="X3" s="74" t="s">
        <v>4</v>
      </c>
      <c r="Y3" s="74"/>
      <c r="Z3" s="74"/>
    </row>
    <row r="4" spans="1:26" x14ac:dyDescent="0.25">
      <c r="A4" s="76"/>
      <c r="B4" s="75" t="s">
        <v>5</v>
      </c>
      <c r="C4" s="75"/>
      <c r="D4" s="75"/>
      <c r="E4" s="73" t="s">
        <v>6</v>
      </c>
      <c r="F4" s="73"/>
      <c r="G4" s="73"/>
      <c r="H4" s="73"/>
      <c r="I4" s="74" t="s">
        <v>5</v>
      </c>
      <c r="J4" s="74"/>
      <c r="K4" s="74"/>
      <c r="L4" s="75" t="s">
        <v>7</v>
      </c>
      <c r="M4" s="75"/>
      <c r="N4" s="75"/>
      <c r="O4" s="75" t="s">
        <v>8</v>
      </c>
      <c r="P4" s="75"/>
      <c r="Q4" s="75"/>
      <c r="R4" s="75" t="s">
        <v>9</v>
      </c>
      <c r="S4" s="75"/>
      <c r="T4" s="75"/>
      <c r="U4" s="74" t="s">
        <v>7</v>
      </c>
      <c r="V4" s="74"/>
      <c r="W4" s="74"/>
      <c r="X4" s="74" t="s">
        <v>9</v>
      </c>
      <c r="Y4" s="74"/>
      <c r="Z4" s="74"/>
    </row>
    <row r="5" spans="1:26" ht="75" x14ac:dyDescent="0.25">
      <c r="A5" s="76"/>
      <c r="B5" s="3" t="s">
        <v>10</v>
      </c>
      <c r="C5" s="2" t="s">
        <v>11</v>
      </c>
      <c r="D5" s="2" t="s">
        <v>12</v>
      </c>
      <c r="E5" s="3" t="s">
        <v>13</v>
      </c>
      <c r="F5" s="2" t="s">
        <v>11</v>
      </c>
      <c r="G5" s="2" t="s">
        <v>12</v>
      </c>
      <c r="H5" s="4" t="s">
        <v>14</v>
      </c>
      <c r="I5" s="5" t="s">
        <v>5</v>
      </c>
      <c r="J5" s="6" t="s">
        <v>11</v>
      </c>
      <c r="K5" s="6" t="s">
        <v>12</v>
      </c>
      <c r="L5" s="3" t="s">
        <v>15</v>
      </c>
      <c r="M5" s="29" t="s">
        <v>11</v>
      </c>
      <c r="N5" s="29" t="s">
        <v>12</v>
      </c>
      <c r="O5" s="3" t="s">
        <v>15</v>
      </c>
      <c r="P5" s="29" t="s">
        <v>11</v>
      </c>
      <c r="Q5" s="29" t="s">
        <v>12</v>
      </c>
      <c r="R5" s="3" t="s">
        <v>15</v>
      </c>
      <c r="S5" s="29" t="s">
        <v>11</v>
      </c>
      <c r="T5" s="29" t="s">
        <v>12</v>
      </c>
      <c r="U5" s="5" t="s">
        <v>15</v>
      </c>
      <c r="V5" s="6" t="s">
        <v>11</v>
      </c>
      <c r="W5" s="6" t="s">
        <v>12</v>
      </c>
      <c r="X5" s="5" t="s">
        <v>15</v>
      </c>
      <c r="Y5" s="6" t="s">
        <v>11</v>
      </c>
      <c r="Z5" s="6" t="s">
        <v>12</v>
      </c>
    </row>
    <row r="6" spans="1:26" ht="30" x14ac:dyDescent="0.25">
      <c r="A6" s="13" t="s">
        <v>17</v>
      </c>
      <c r="B6" s="33">
        <f>C6+D6</f>
        <v>11300</v>
      </c>
      <c r="C6" s="9">
        <v>1883</v>
      </c>
      <c r="D6" s="9">
        <v>9417</v>
      </c>
      <c r="E6" s="33">
        <f>F6+G6</f>
        <v>1695</v>
      </c>
      <c r="F6" s="9">
        <v>283</v>
      </c>
      <c r="G6" s="9">
        <v>1412</v>
      </c>
      <c r="H6" s="10">
        <f>IFERROR(E6/B6,0)</f>
        <v>0.15</v>
      </c>
      <c r="I6" s="19"/>
      <c r="J6" s="19"/>
      <c r="K6" s="39"/>
      <c r="L6" s="33">
        <f t="shared" ref="L6:L8" si="0">M6+N6</f>
        <v>0</v>
      </c>
      <c r="M6" s="8">
        <v>0</v>
      </c>
      <c r="N6" s="9">
        <v>0</v>
      </c>
      <c r="O6" s="40">
        <f t="shared" ref="O6:O8" si="1">IFERROR(L6/E6,0)</f>
        <v>0</v>
      </c>
      <c r="P6" s="9">
        <f t="shared" ref="P6:P8" si="2">IFERROR(M6/F6,0)</f>
        <v>0</v>
      </c>
      <c r="Q6" s="9">
        <f t="shared" ref="Q6:Q8" si="3">IFERROR(N6/G6,0)</f>
        <v>0</v>
      </c>
      <c r="R6" s="40">
        <f t="shared" ref="R6:R8" si="4">IFERROR(L6/B6,0)</f>
        <v>0</v>
      </c>
      <c r="S6" s="9">
        <f t="shared" ref="S6:S8" si="5">IFERROR(M6/C6,0)</f>
        <v>0</v>
      </c>
      <c r="T6" s="9">
        <f t="shared" ref="T6:T8" si="6">IFERROR(N6/D6,0)</f>
        <v>0</v>
      </c>
      <c r="U6" s="27"/>
      <c r="V6" s="27"/>
      <c r="W6" s="35"/>
      <c r="X6" s="27"/>
      <c r="Y6" s="27"/>
      <c r="Z6" s="35"/>
    </row>
    <row r="7" spans="1:26" ht="30" x14ac:dyDescent="0.25">
      <c r="A7" s="24" t="s">
        <v>39</v>
      </c>
      <c r="B7" s="33">
        <f t="shared" ref="B7:B10" si="7">C7+D7</f>
        <v>1439</v>
      </c>
      <c r="C7" s="9">
        <v>240</v>
      </c>
      <c r="D7" s="9">
        <v>1199</v>
      </c>
      <c r="E7" s="33">
        <f t="shared" ref="E7:E10" si="8">F7+G7</f>
        <v>216</v>
      </c>
      <c r="F7" s="9">
        <v>36</v>
      </c>
      <c r="G7" s="9">
        <v>180</v>
      </c>
      <c r="H7" s="10">
        <f t="shared" ref="H7:H10" si="9">IFERROR(E7/B7,0)</f>
        <v>0.15010423905489922</v>
      </c>
      <c r="I7" s="39"/>
      <c r="J7" s="39"/>
      <c r="K7" s="39"/>
      <c r="L7" s="33">
        <f t="shared" si="0"/>
        <v>0</v>
      </c>
      <c r="M7" s="8">
        <v>0</v>
      </c>
      <c r="N7" s="9">
        <v>0</v>
      </c>
      <c r="O7" s="40">
        <f t="shared" si="1"/>
        <v>0</v>
      </c>
      <c r="P7" s="9">
        <f t="shared" si="2"/>
        <v>0</v>
      </c>
      <c r="Q7" s="9">
        <f t="shared" si="3"/>
        <v>0</v>
      </c>
      <c r="R7" s="40">
        <f t="shared" si="4"/>
        <v>0</v>
      </c>
      <c r="S7" s="9">
        <f t="shared" si="5"/>
        <v>0</v>
      </c>
      <c r="T7" s="9">
        <f t="shared" si="6"/>
        <v>0</v>
      </c>
      <c r="U7" s="27"/>
      <c r="V7" s="27"/>
      <c r="W7" s="35"/>
      <c r="X7" s="27"/>
      <c r="Y7" s="27"/>
      <c r="Z7" s="35"/>
    </row>
    <row r="8" spans="1:26" ht="30" x14ac:dyDescent="0.25">
      <c r="A8" s="24" t="s">
        <v>40</v>
      </c>
      <c r="B8" s="33">
        <f t="shared" si="7"/>
        <v>38962</v>
      </c>
      <c r="C8" s="9">
        <v>6494</v>
      </c>
      <c r="D8" s="9">
        <v>32468</v>
      </c>
      <c r="E8" s="33">
        <f t="shared" si="8"/>
        <v>5844</v>
      </c>
      <c r="F8" s="9">
        <v>974</v>
      </c>
      <c r="G8" s="9">
        <v>4870</v>
      </c>
      <c r="H8" s="10">
        <f t="shared" si="9"/>
        <v>0.14999230018992865</v>
      </c>
      <c r="I8" s="39"/>
      <c r="J8" s="39"/>
      <c r="K8" s="39"/>
      <c r="L8" s="33">
        <f t="shared" si="0"/>
        <v>0</v>
      </c>
      <c r="M8" s="8">
        <v>0</v>
      </c>
      <c r="N8" s="9">
        <v>0</v>
      </c>
      <c r="O8" s="40">
        <f t="shared" si="1"/>
        <v>0</v>
      </c>
      <c r="P8" s="9">
        <f t="shared" si="2"/>
        <v>0</v>
      </c>
      <c r="Q8" s="9">
        <f t="shared" si="3"/>
        <v>0</v>
      </c>
      <c r="R8" s="40">
        <f t="shared" si="4"/>
        <v>0</v>
      </c>
      <c r="S8" s="9">
        <f t="shared" si="5"/>
        <v>0</v>
      </c>
      <c r="T8" s="9">
        <f t="shared" si="6"/>
        <v>0</v>
      </c>
      <c r="U8" s="27"/>
      <c r="V8" s="27"/>
      <c r="W8" s="35"/>
      <c r="X8" s="27"/>
      <c r="Y8" s="27"/>
      <c r="Z8" s="35"/>
    </row>
    <row r="9" spans="1:26" ht="45" x14ac:dyDescent="0.25">
      <c r="A9" s="24" t="s">
        <v>41</v>
      </c>
      <c r="B9" s="33">
        <f t="shared" si="7"/>
        <v>1948</v>
      </c>
      <c r="C9" s="9">
        <v>325</v>
      </c>
      <c r="D9" s="9">
        <v>1623</v>
      </c>
      <c r="E9" s="33">
        <f t="shared" si="8"/>
        <v>292</v>
      </c>
      <c r="F9" s="9">
        <v>49</v>
      </c>
      <c r="G9" s="9">
        <v>243</v>
      </c>
      <c r="H9" s="10">
        <f t="shared" si="9"/>
        <v>0.14989733059548255</v>
      </c>
      <c r="I9" s="39"/>
      <c r="J9" s="39"/>
      <c r="K9" s="39"/>
      <c r="L9" s="33">
        <f t="shared" ref="L9:L10" si="10">M9+N9</f>
        <v>0</v>
      </c>
      <c r="M9" s="8">
        <v>0</v>
      </c>
      <c r="N9" s="9">
        <v>0</v>
      </c>
      <c r="O9" s="40">
        <f t="shared" ref="O9:Q10" si="11">IFERROR(L9/E9,0)</f>
        <v>0</v>
      </c>
      <c r="P9" s="9">
        <f t="shared" si="11"/>
        <v>0</v>
      </c>
      <c r="Q9" s="9">
        <f t="shared" si="11"/>
        <v>0</v>
      </c>
      <c r="R9" s="40">
        <f t="shared" ref="R9:T10" si="12">IFERROR(L9/B9,0)</f>
        <v>0</v>
      </c>
      <c r="S9" s="9">
        <f t="shared" si="12"/>
        <v>0</v>
      </c>
      <c r="T9" s="9">
        <f t="shared" si="12"/>
        <v>0</v>
      </c>
      <c r="U9" s="11"/>
      <c r="V9" s="11"/>
      <c r="W9" s="12"/>
      <c r="X9" s="11"/>
      <c r="Y9" s="11"/>
      <c r="Z9" s="12"/>
    </row>
    <row r="10" spans="1:26" x14ac:dyDescent="0.25">
      <c r="A10" s="24" t="s">
        <v>42</v>
      </c>
      <c r="B10" s="33">
        <f t="shared" si="7"/>
        <v>80717</v>
      </c>
      <c r="C10" s="9">
        <v>13453</v>
      </c>
      <c r="D10" s="9">
        <v>67264</v>
      </c>
      <c r="E10" s="33">
        <f t="shared" si="8"/>
        <v>12108</v>
      </c>
      <c r="F10" s="9">
        <v>2018</v>
      </c>
      <c r="G10" s="9">
        <v>10090</v>
      </c>
      <c r="H10" s="10">
        <f t="shared" si="9"/>
        <v>0.15000557503375991</v>
      </c>
      <c r="I10" s="39"/>
      <c r="J10" s="39"/>
      <c r="K10" s="39"/>
      <c r="L10" s="33">
        <f t="shared" si="10"/>
        <v>0</v>
      </c>
      <c r="M10" s="8">
        <v>0</v>
      </c>
      <c r="N10" s="9">
        <v>0</v>
      </c>
      <c r="O10" s="40">
        <f t="shared" si="11"/>
        <v>0</v>
      </c>
      <c r="P10" s="9">
        <f t="shared" si="11"/>
        <v>0</v>
      </c>
      <c r="Q10" s="9">
        <f t="shared" si="11"/>
        <v>0</v>
      </c>
      <c r="R10" s="40">
        <f t="shared" si="12"/>
        <v>0</v>
      </c>
      <c r="S10" s="9">
        <f t="shared" si="12"/>
        <v>0</v>
      </c>
      <c r="T10" s="9">
        <f t="shared" si="12"/>
        <v>0</v>
      </c>
      <c r="U10" s="11"/>
      <c r="V10" s="11"/>
      <c r="W10" s="12"/>
      <c r="X10" s="11"/>
      <c r="Y10" s="11"/>
      <c r="Z10" s="12"/>
    </row>
    <row r="11" spans="1:26" ht="30" x14ac:dyDescent="0.25">
      <c r="A11" s="26" t="s">
        <v>43</v>
      </c>
      <c r="B11" s="41"/>
      <c r="C11" s="39"/>
      <c r="D11" s="39"/>
      <c r="E11" s="39"/>
      <c r="F11" s="39"/>
      <c r="G11" s="42"/>
      <c r="H11" s="39"/>
      <c r="I11" s="34">
        <f>J11+K11</f>
        <v>38962</v>
      </c>
      <c r="J11" s="21">
        <v>6494</v>
      </c>
      <c r="K11" s="21">
        <v>32468</v>
      </c>
      <c r="L11" s="11"/>
      <c r="M11" s="11"/>
      <c r="N11" s="11"/>
      <c r="O11" s="11"/>
      <c r="P11" s="11"/>
      <c r="Q11" s="11"/>
      <c r="R11" s="11"/>
      <c r="S11" s="11"/>
      <c r="T11" s="11"/>
      <c r="U11" s="34">
        <f>V11+W11</f>
        <v>0</v>
      </c>
      <c r="V11" s="21">
        <v>0</v>
      </c>
      <c r="W11" s="21">
        <v>0</v>
      </c>
      <c r="X11" s="46">
        <f t="shared" ref="X11:Y11" si="13">IFERROR(U11/I11,0)</f>
        <v>0</v>
      </c>
      <c r="Y11" s="21">
        <f t="shared" si="13"/>
        <v>0</v>
      </c>
      <c r="Z11" s="21">
        <f>IFERROR(W11/K11,0)</f>
        <v>0</v>
      </c>
    </row>
    <row r="12" spans="1:26" ht="30" x14ac:dyDescent="0.25">
      <c r="A12" s="25" t="s">
        <v>89</v>
      </c>
      <c r="B12" s="41"/>
      <c r="C12" s="39"/>
      <c r="D12" s="39"/>
      <c r="E12" s="39"/>
      <c r="F12" s="39"/>
      <c r="G12" s="42"/>
      <c r="H12" s="39"/>
      <c r="I12" s="43">
        <v>0.1</v>
      </c>
      <c r="J12" s="22">
        <v>0.1</v>
      </c>
      <c r="K12" s="22">
        <v>0.1</v>
      </c>
      <c r="L12" s="11"/>
      <c r="M12" s="11"/>
      <c r="N12" s="11"/>
      <c r="O12" s="11"/>
      <c r="P12" s="11"/>
      <c r="Q12" s="11"/>
      <c r="R12" s="11"/>
      <c r="S12" s="11"/>
      <c r="T12" s="11"/>
      <c r="U12" s="34">
        <f>V12+W12</f>
        <v>0</v>
      </c>
      <c r="V12" s="21">
        <v>0</v>
      </c>
      <c r="W12" s="21">
        <v>0</v>
      </c>
      <c r="X12" s="46">
        <f t="shared" ref="X12" si="14">IFERROR(U12/I12,0)</f>
        <v>0</v>
      </c>
      <c r="Y12" s="21">
        <f t="shared" ref="Y12" si="15">IFERROR(V12/J12,0)</f>
        <v>0</v>
      </c>
      <c r="Z12" s="21">
        <f>IFERROR(W12/K12,0)</f>
        <v>0</v>
      </c>
    </row>
    <row r="13" spans="1:26" ht="45.75" customHeight="1" x14ac:dyDescent="0.25">
      <c r="A13" s="25" t="s">
        <v>90</v>
      </c>
      <c r="B13" s="41"/>
      <c r="C13" s="39"/>
      <c r="D13" s="39"/>
      <c r="E13" s="39"/>
      <c r="F13" s="39"/>
      <c r="G13" s="39"/>
      <c r="H13" s="39"/>
      <c r="I13" s="43">
        <v>0.8</v>
      </c>
      <c r="J13" s="22">
        <v>0.8</v>
      </c>
      <c r="K13" s="22">
        <v>0.8</v>
      </c>
      <c r="L13" s="27"/>
      <c r="M13" s="27"/>
      <c r="N13" s="27"/>
      <c r="O13" s="27"/>
      <c r="P13" s="27"/>
      <c r="Q13" s="27"/>
      <c r="R13" s="27"/>
      <c r="S13" s="27"/>
      <c r="T13" s="27"/>
      <c r="U13" s="34">
        <f>V13+W13</f>
        <v>0</v>
      </c>
      <c r="V13" s="21">
        <v>0</v>
      </c>
      <c r="W13" s="21">
        <v>0</v>
      </c>
      <c r="X13" s="46">
        <f t="shared" ref="X13" si="16">IFERROR(U13/I13,0)</f>
        <v>0</v>
      </c>
      <c r="Y13" s="21">
        <f t="shared" ref="Y13" si="17">IFERROR(V13/J13,0)</f>
        <v>0</v>
      </c>
      <c r="Z13" s="21">
        <f>IFERROR(W13/K13,0)</f>
        <v>0</v>
      </c>
    </row>
  </sheetData>
  <mergeCells count="16">
    <mergeCell ref="A2:A5"/>
    <mergeCell ref="B2:K2"/>
    <mergeCell ref="B3:H3"/>
    <mergeCell ref="I3:K3"/>
    <mergeCell ref="B4:D4"/>
    <mergeCell ref="E4:H4"/>
    <mergeCell ref="I4:K4"/>
    <mergeCell ref="L2:Z2"/>
    <mergeCell ref="L3:T3"/>
    <mergeCell ref="U3:W3"/>
    <mergeCell ref="X3:Z3"/>
    <mergeCell ref="L4:N4"/>
    <mergeCell ref="O4:Q4"/>
    <mergeCell ref="R4:T4"/>
    <mergeCell ref="U4:W4"/>
    <mergeCell ref="X4:Z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BB6433243582459546F59AE5F27387" ma:contentTypeVersion="4" ma:contentTypeDescription="Create a new document." ma:contentTypeScope="" ma:versionID="b97ba1542a4d24411c926ff51408c83d">
  <xsd:schema xmlns:xsd="http://www.w3.org/2001/XMLSchema" xmlns:xs="http://www.w3.org/2001/XMLSchema" xmlns:p="http://schemas.microsoft.com/office/2006/metadata/properties" xmlns:ns3="a40bcff1-1dab-4a27-94bb-4e9e2c0563ed" targetNamespace="http://schemas.microsoft.com/office/2006/metadata/properties" ma:root="true" ma:fieldsID="58677e5865d617b4a5e2edaa84d1211c" ns3:_="">
    <xsd:import namespace="a40bcff1-1dab-4a27-94bb-4e9e2c0563ed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bcff1-1dab-4a27-94bb-4e9e2c0563ed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40bcff1-1dab-4a27-94bb-4e9e2c0563e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710765-704F-43EF-B1D4-4BFD58D0EB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0bcff1-1dab-4a27-94bb-4e9e2c0563e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1E6C65B-BD45-4A02-B321-B47537640AA3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a40bcff1-1dab-4a27-94bb-4e9e2c0563e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D0F21C7-6C8F-4234-BB32-F911C7C40D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механизъм</vt:lpstr>
      <vt:lpstr>1.003</vt:lpstr>
      <vt:lpstr>1.001</vt:lpstr>
      <vt:lpstr>намал. агресия</vt:lpstr>
      <vt:lpstr>ограмотяване</vt:lpstr>
      <vt:lpstr>преод. бариери</vt:lpstr>
      <vt:lpstr>десегрегация</vt:lpstr>
      <vt:lpstr>ИКО</vt:lpstr>
      <vt:lpstr>комп. модел</vt:lpstr>
      <vt:lpstr>диг. трансф.</vt:lpstr>
      <vt:lpstr>иновации</vt:lpstr>
      <vt:lpstr>таланти</vt:lpstr>
      <vt:lpstr>3.001 модерн. ПОО</vt:lpstr>
      <vt:lpstr>ЦВП</vt:lpstr>
      <vt:lpstr>дуална ПОО</vt:lpstr>
      <vt:lpstr>3.002 от ВО към заетост</vt:lpstr>
      <vt:lpstr>ФИ</vt:lpstr>
      <vt:lpstr>комп. подх. ВО</vt:lpstr>
      <vt:lpstr>уязв. групи</vt:lpstr>
      <vt:lpstr>3.004 PhD</vt:lpstr>
      <vt:lpstr>4.001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Galina L Nencheva</dc:creator>
  <cp:keywords/>
  <dc:description/>
  <cp:lastModifiedBy>Ilka Galabova</cp:lastModifiedBy>
  <cp:revision/>
  <dcterms:created xsi:type="dcterms:W3CDTF">2024-08-19T06:58:21Z</dcterms:created>
  <dcterms:modified xsi:type="dcterms:W3CDTF">2025-03-18T14:13:49Z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0x010100E2BB6433243582459546F59AE5F27387</vt:lpwstr>
  </property>
</Properties>
</file>