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Sheet1" sheetId="1" r:id="rId1"/>
    <sheet name="Sheet2" sheetId="2" r:id="rId2"/>
    <sheet name="Sheet3" sheetId="3" r:id="rId3"/>
  </sheets>
  <definedNames>
    <definedName name="_ftn1" localSheetId="0">Sheet1!#REF!</definedName>
    <definedName name="_ftn2" localSheetId="0">Sheet1!#REF!</definedName>
    <definedName name="_ftn3" localSheetId="0">Sheet1!#REF!</definedName>
    <definedName name="_ftn4" localSheetId="0">Sheet1!$A$22</definedName>
    <definedName name="_ftn5" localSheetId="0">Sheet1!#REF!</definedName>
    <definedName name="_ftn6" localSheetId="0">Sheet1!#REF!</definedName>
    <definedName name="_ftn7" localSheetId="0">Sheet1!#REF!</definedName>
    <definedName name="_ftn8" localSheetId="0">Sheet1!#REF!</definedName>
    <definedName name="_ftnref1" localSheetId="0">Sheet1!$C$14</definedName>
    <definedName name="_ftnref2" localSheetId="0">Sheet1!$E$14</definedName>
    <definedName name="_ftnref3" localSheetId="0">Sheet1!$K$14</definedName>
    <definedName name="_ftnref4" localSheetId="0">Sheet1!$L$14</definedName>
    <definedName name="_ftnref5" localSheetId="0">Sheet1!$M$14</definedName>
    <definedName name="_ftnref6" localSheetId="0">Sheet1!$O$14</definedName>
    <definedName name="_ftnref7" localSheetId="0">Sheet1!$M$15</definedName>
    <definedName name="_ftnref8" localSheetId="0">Sheet1!$N$15</definedName>
    <definedName name="_xlnm.Print_Area" localSheetId="0">Sheet1!$A$1:$P$40</definedName>
  </definedNames>
  <calcPr calcId="145621"/>
</workbook>
</file>

<file path=xl/calcChain.xml><?xml version="1.0" encoding="utf-8"?>
<calcChain xmlns="http://schemas.openxmlformats.org/spreadsheetml/2006/main">
  <c r="F30" i="1" l="1"/>
  <c r="F27" i="1" l="1"/>
  <c r="F29" i="1" s="1"/>
  <c r="F20" i="1" l="1"/>
  <c r="F23" i="1" l="1"/>
  <c r="I10" i="2" l="1"/>
  <c r="E25" i="2" l="1"/>
  <c r="D23" i="2"/>
  <c r="C16" i="2"/>
  <c r="D18" i="2"/>
  <c r="B18" i="2"/>
  <c r="E4" i="2"/>
  <c r="A15" i="2"/>
</calcChain>
</file>

<file path=xl/sharedStrings.xml><?xml version="1.0" encoding="utf-8"?>
<sst xmlns="http://schemas.openxmlformats.org/spreadsheetml/2006/main" count="178" uniqueCount="100">
  <si>
    <t>№ по ред</t>
  </si>
  <si>
    <t>Начин на провеждане на процедурата съгласно чл. 2 от ПМС 162 от 2016 г.</t>
  </si>
  <si>
    <t>Допустими кандидати</t>
  </si>
  <si>
    <t>Примерни допустими дейности</t>
  </si>
  <si>
    <t>Категории допустими разходи</t>
  </si>
  <si>
    <t xml:space="preserve">Максимален </t>
  </si>
  <si>
    <t>% на съ-финансиране</t>
  </si>
  <si>
    <t>минимален</t>
  </si>
  <si>
    <t>максимален</t>
  </si>
  <si>
    <t>Приоритет 1 „Насърчаване на устойчиво в екологично отношение, иновативно, конкурентоспособно и основано на знания рибарство, характеризиращо се с ефективно използване на ресурсите“</t>
  </si>
  <si>
    <t>Процедура на подбор на проекти</t>
  </si>
  <si>
    <t>Не</t>
  </si>
  <si>
    <t>не</t>
  </si>
  <si>
    <t>Приоритет 2 „Насърчаване на устойчиви в екологично отношение, иновативни, конкурентоспособни и основани на знания аквакултури, характеризиращи се с ефективно използване на ресурсите”</t>
  </si>
  <si>
    <t xml:space="preserve">ПРОГРАМА ЗА МОРСКО ДЕЛО И РИБАРСТВО 2014-2020 г. </t>
  </si>
  <si>
    <r>
      <t xml:space="preserve">И Н Д И К А Т И В Н А  Г О Д И Ш Н А  Р А Б О Т Н А  П Р О Г Р А М А </t>
    </r>
    <r>
      <rPr>
        <sz val="11"/>
        <color theme="1"/>
        <rFont val="Calibri"/>
        <family val="2"/>
        <charset val="204"/>
      </rPr>
      <t>¹</t>
    </r>
  </si>
  <si>
    <t>1-во тримесечие</t>
  </si>
  <si>
    <t>Приоритет 5: Мерки за предлагане на пазара</t>
  </si>
  <si>
    <t xml:space="preserve"> 1-во  тримесечие
</t>
  </si>
  <si>
    <t>Мярка 5.1. Планове за производство и предлагане на пазара</t>
  </si>
  <si>
    <t>Подпомагане изготвянето и и изпълнението на планове за производство и предлагане на пазара</t>
  </si>
  <si>
    <t xml:space="preserve">Не  </t>
  </si>
  <si>
    <t>Организации на производители</t>
  </si>
  <si>
    <t>Изготвяне и изпълнение на планове за производство и предлагане на пазара, посочени в член 28 от Регламент (ЕС) № 1379/2013.</t>
  </si>
  <si>
    <t>Разходи за услуги</t>
  </si>
  <si>
    <t xml:space="preserve">1-во  тримесечие </t>
  </si>
  <si>
    <t xml:space="preserve">Неприложимо </t>
  </si>
  <si>
    <t>60 дни от датата на обявяване на процедурата</t>
  </si>
  <si>
    <t xml:space="preserve">Мярка 1.1
Диверсификация и нови форми на доход
</t>
  </si>
  <si>
    <t>Мярка 1.2 
Здраве и безопасност</t>
  </si>
  <si>
    <t>Мярка 1.6 
Опазване и възстановяване на морското биологично разнообразие</t>
  </si>
  <si>
    <t>Мярка 1.7
Добавена стойност, качество на продуктите и използване на нежелания улов</t>
  </si>
  <si>
    <t>Мярка 1.8 
"Рибарски пристанища, кейове за разтоварване, рибни борси и покрити лодкостоянки"</t>
  </si>
  <si>
    <t>Мярка 2.3
Насърчаване на нови производители на аквакултури, развиващи устойчиви аквакултури</t>
  </si>
  <si>
    <t>Мярка 5.3
Мерки за предлагане на пазара</t>
  </si>
  <si>
    <t>Общ размер на БФП  по процедурата (в лева)
*Забележка</t>
  </si>
  <si>
    <t>Инвестиции, допринасящи за диверсифицирането на доходите на рибарите чрез развиването на допълващи дейности, включително инвестиции на борда на корабите, риболовен туризъм, ресторанти, екологични услуги, свързани с рибарството и образователни дейности в областта на рибарството, като подпомагането се предоставя само при условие че допълващите дейности са свързани с основната риболовна дейност на съответния рибар</t>
  </si>
  <si>
    <t>Диверсификация на доходите на рибарите чрез развиването на допълващи дейности, включително инвестиции на борда на корабите, риболовен туризъм, ресторанти, екологични услуги, свързани с рибарството и образователни дейности в областта на рибарството</t>
  </si>
  <si>
    <t>Подобряване на хигиената, здравето, безопасността и условията на труд на рибарите, като се подпомагат инвестиции на борда или в индивидуално оборудване, при условие че посочените инвестиции надхвърлят изискванията съгласно правото на Съюза или националното право.</t>
  </si>
  <si>
    <t>Инвестиции на борда или в индивидуално оборудване, при условие че посочените инвестиции надхвърлят изискванията съгласно правото на Съюза или националното право.</t>
  </si>
  <si>
    <t xml:space="preserve">Опазване и възстановяване на морското биологично разнообразие и екосистеми и компенсационни режими в рамките на устойчивите риболовни дейности </t>
  </si>
  <si>
    <t>Събиране на отпадъци в морето, в т.ч. изгубени риболовни уреди, морски отпадъци и пласмаси</t>
  </si>
  <si>
    <t>Оперативни разходи, разходи за услуги</t>
  </si>
  <si>
    <t>от 50% до 100  %</t>
  </si>
  <si>
    <t>Подобряване конкурентноспособността и жизнеспособността на предприятията в сектора на рибарството, включително и дребномащабния крайбрежен флот, и подобряване на безопасността и условията на труд.</t>
  </si>
  <si>
    <t xml:space="preserve">Публично-правни органи; лица регистрирани по търговския закон или Закона за кооперациите, развиващи дейност в сектор Рибарство </t>
  </si>
  <si>
    <t xml:space="preserve">Повишаване качеството, контрола и проследяемостта на разтоварваните на сушата продукти,  подобряване енергийната ефективност, подпомагане опазването на околната среда и подобряване безопасността и условията на труд, чрез инвестиции за подобряване на инфраструктурата и пристанищните съоръжения, включително инвестиции в съоръжения за събиране на отпадъци. </t>
  </si>
  <si>
    <t>Инвестиционни разходи, разходи за услуги.</t>
  </si>
  <si>
    <t xml:space="preserve">До 100% за публични организации;
До 50% за юридически лица, регистрирани по търговския закон или Закона за кооперациите
</t>
  </si>
  <si>
    <t>Мярка 2.2.Продуктивни инвестиции в аквакултурите – сектор „Малки проекти“</t>
  </si>
  <si>
    <t>Подобряване на конкурентноспособността и жизнеспособността на на предприятията в сектора на Аквакултурите, включително подобряване на безопасността на условията на труд, по-специално на МСП.</t>
  </si>
  <si>
    <t>Подобряване на конкурентноспособността и жизнеспособността на на предприятията в сектора на Аквакултурата, включително подобряване на безопасността на условията на труд, по-специално на МСП.</t>
  </si>
  <si>
    <t>Разработване или въвеждане на пазара нови видове аквакултури с добър пазарен потенциал, нови или значително подобрени продукти, нови или подобрени процеси или нови или подобрени управленски и организационни системи;</t>
  </si>
  <si>
    <t>Лица, регистрирани по Търговския закон, развиващи дейност в сектор Аквакултури и които ще развиват дейност в сектора.</t>
  </si>
  <si>
    <t>Насърчаване на предприемачеството в сектора на аквакултурите;
Подпомагане на създаването на предприятия за устойчиви аквакултури от нови производители на аквакултури.</t>
  </si>
  <si>
    <t xml:space="preserve">Лица, регистрирани по търговския закон
</t>
  </si>
  <si>
    <t>Насърчаване на инвестициите в секторите на преработването и предлагането на пазара.</t>
  </si>
  <si>
    <t xml:space="preserve">Инвестиции в преработването на продукти от риболов и аквакултури, когато тези инвестиции: допринасят за реализирането на икономии на енергия или намаляване на въздействието върху околната среда, включително третирането на отпадъци;
подобряват безопасността, хигиената, здравето и условията на труд; подпомагат преработването на улов на риба от видове с търговско значение, който не може да бъде предназначен за консумация от човека; свързани са с преработването на странични продукти, които се получават в резултат на основни дейности от преработването;
водят до нови или подобрени продукти, нови или подобрени процеси или нови или подобрени управленски и организационни системи. 
</t>
  </si>
  <si>
    <t>Насърчаване предлагането на пазара на продуктите от риболов и аквакултури</t>
  </si>
  <si>
    <t>Оператив ни разходи, Разходи за услуги</t>
  </si>
  <si>
    <t>До 100% за публични организации;</t>
  </si>
  <si>
    <t>Повишаване на добавената стойност или качеството на уловите от Черно море и река Дунав.</t>
  </si>
  <si>
    <t xml:space="preserve">Собственици на риболовни кораби, регистрирани по търговския закон или 
Физически лица;
</t>
  </si>
  <si>
    <t>от 50% до 80%</t>
  </si>
  <si>
    <t xml:space="preserve">Не повече от 12% от средната годишна стойност на продукцията, пусната на пазара от членовете на ОП през предходните 3 календарни години  </t>
  </si>
  <si>
    <t>Търсене на нови пазари и подобрение на условията за пускане на пазара на продукти от риболов и аквакултури; прозрачност на производството и на пазарите и провеждане на пазарни проучвания и изследвания на зависимостта н</t>
  </si>
  <si>
    <t>Лица, регистрирани по Търговския закон, развиващи дейност в сектор „Аквакултури“</t>
  </si>
  <si>
    <t>Лица, регистрирани по търговския закон;
Юридически лица регистрирани по ЗЮЛНЦ, публични организации.</t>
  </si>
  <si>
    <t>Лица, регистрирани по Търговския закон.</t>
  </si>
  <si>
    <r>
      <t>Цели на предоставяната БФП</t>
    </r>
    <r>
      <rPr>
        <b/>
        <sz val="10"/>
        <rFont val="Calibri"/>
        <family val="2"/>
        <charset val="204"/>
      </rPr>
      <t>²</t>
    </r>
    <r>
      <rPr>
        <b/>
        <sz val="10"/>
        <rFont val="Times New Roman"/>
        <family val="1"/>
        <charset val="204"/>
      </rPr>
      <t xml:space="preserve"> по  процедурата</t>
    </r>
  </si>
  <si>
    <r>
      <t>Извършване на предварителен подбор на концепции за проектни предложения</t>
    </r>
    <r>
      <rPr>
        <b/>
        <sz val="9"/>
        <rFont val="Calibri"/>
        <family val="2"/>
        <charset val="204"/>
      </rPr>
      <t>³</t>
    </r>
  </si>
  <si>
    <r>
      <t>Дата на обявяване на процедурата</t>
    </r>
    <r>
      <rPr>
        <b/>
        <sz val="10"/>
        <rFont val="Calibri"/>
        <family val="2"/>
        <charset val="204"/>
      </rPr>
      <t>⁴</t>
    </r>
  </si>
  <si>
    <r>
      <t>Краен срок за подаване на проектни предложения</t>
    </r>
    <r>
      <rPr>
        <b/>
        <sz val="10"/>
        <rFont val="Calibri"/>
        <family val="2"/>
        <charset val="204"/>
      </rPr>
      <t>⁵</t>
    </r>
  </si>
  <si>
    <r>
      <t>Представлява ли процедурата/част от нея</t>
    </r>
    <r>
      <rPr>
        <b/>
        <sz val="10"/>
        <rFont val="Calibri"/>
        <family val="2"/>
        <charset val="204"/>
      </rPr>
      <t>⁶</t>
    </r>
    <r>
      <rPr>
        <b/>
        <sz val="10"/>
        <rFont val="Times New Roman"/>
        <family val="1"/>
        <charset val="204"/>
      </rPr>
      <t>:</t>
    </r>
  </si>
  <si>
    <r>
      <t>Размер на БФП за проект (в лева)</t>
    </r>
    <r>
      <rPr>
        <b/>
        <sz val="10"/>
        <rFont val="Calibri"/>
        <family val="2"/>
        <charset val="204"/>
      </rPr>
      <t>⁷</t>
    </r>
  </si>
  <si>
    <r>
      <t>държавна помощ</t>
    </r>
    <r>
      <rPr>
        <b/>
        <sz val="10"/>
        <rFont val="Calibri"/>
        <family val="2"/>
        <charset val="204"/>
      </rPr>
      <t>⁸</t>
    </r>
  </si>
  <si>
    <r>
      <t>минимална  помощ</t>
    </r>
    <r>
      <rPr>
        <b/>
        <sz val="10"/>
        <rFont val="Calibri"/>
        <family val="2"/>
        <charset val="204"/>
      </rPr>
      <t>⁹</t>
    </r>
  </si>
  <si>
    <t>Разходи за оборудване и услуги, без разходи за СМР.</t>
  </si>
  <si>
    <t>Продуктивни инвестиции в аквакултурите, включително производство на зарибителен матариал; Инвестиции за диверсификация на дейностите и отглежданите видове;. Модернизация на стопанствата чрез оборудване с инвестиции за повишаване на качеството или добавената стойност; инвестиции за повишаване положителното въздействие върху околната среда и подобряване на ефективното използване на ресурсите, в т. ч. преминаване към възобновяеми източници на енергия и др. оборудване</t>
  </si>
  <si>
    <t>Създаване на предприятия за устойчиви аквакултури от нови производители на аквакултури-без СМР</t>
  </si>
  <si>
    <r>
      <rPr>
        <b/>
        <sz val="9"/>
        <rFont val="Times New Roman"/>
        <family val="1"/>
        <charset val="204"/>
      </rPr>
      <t>*Забележка</t>
    </r>
    <r>
      <rPr>
        <sz val="9"/>
        <rFont val="Times New Roman"/>
        <family val="1"/>
        <charset val="204"/>
      </rPr>
      <t>: УО си запазва правото да промени бюджетите по съответната мярка след приключване на оценката на проектите по предходен прием, прекратени проекти и др., като съгласно конкретната актуализация ще бъде обявен новия прием по процедурата по мярката.</t>
    </r>
  </si>
  <si>
    <r>
      <t xml:space="preserve">[1] </t>
    </r>
    <r>
      <rPr>
        <sz val="8"/>
        <rFont val="Times New Roman"/>
        <family val="1"/>
        <charset val="204"/>
      </rPr>
      <t xml:space="preserve">Индикативната годишна работна програма се изготвя в съответствие с чл. 26, ал. 1 от Постановление №162 на Министерския съвет от 2016 г. за определяне на детайлни правила за предоставяне на безвъзмездна финансова помощ по програмите, финансирани от Европейските структурни и инвестиционни фондове за периода 2014-2020 г. </t>
    </r>
  </si>
  <si>
    <r>
      <t xml:space="preserve">[2] </t>
    </r>
    <r>
      <rPr>
        <sz val="8"/>
        <rFont val="Times New Roman"/>
        <family val="1"/>
        <charset val="204"/>
      </rPr>
      <t>Безвъзмездна финансова помощ.</t>
    </r>
  </si>
  <si>
    <r>
      <t>[3]</t>
    </r>
    <r>
      <rPr>
        <sz val="8"/>
        <rFont val="Times New Roman"/>
        <family val="1"/>
        <charset val="204"/>
      </rPr>
      <t xml:space="preserve"> Отбелязва се „да“ или „не“.</t>
    </r>
  </si>
  <si>
    <r>
      <t>[4]</t>
    </r>
    <r>
      <rPr>
        <sz val="8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датата на публикуване на обявата за предварителен подбор.</t>
    </r>
  </si>
  <si>
    <r>
      <t>[5]</t>
    </r>
    <r>
      <rPr>
        <sz val="8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крайният срок за подаване на концепциите.</t>
    </r>
  </si>
  <si>
    <r>
      <t>[6]</t>
    </r>
    <r>
      <rPr>
        <sz val="8"/>
        <rFont val="Times New Roman"/>
        <family val="1"/>
        <charset val="204"/>
      </rPr>
      <t xml:space="preserve"> Отбелязва се „да“, „не“ или „предстои да бъде уточнено“.</t>
    </r>
  </si>
  <si>
    <r>
      <t>[7]</t>
    </r>
    <r>
      <rPr>
        <sz val="8"/>
        <rFont val="Times New Roman"/>
        <family val="1"/>
        <charset val="204"/>
      </rPr>
      <t xml:space="preserve"> Ако е приложимо.</t>
    </r>
  </si>
  <si>
    <r>
      <t>[8]</t>
    </r>
    <r>
      <rPr>
        <sz val="8"/>
        <rFont val="Times New Roman"/>
        <family val="1"/>
        <charset val="204"/>
      </rPr>
      <t xml:space="preserve"> По смисъла на чл. 107 от Договора за функционирането на Европейския съюз. </t>
    </r>
  </si>
  <si>
    <r>
      <t>[9]</t>
    </r>
    <r>
      <rPr>
        <sz val="8"/>
        <rFont val="Times New Roman"/>
        <family val="1"/>
        <charset val="204"/>
      </rPr>
      <t xml:space="preserve"> По смисъла на Регламент (ЕС) №  717/2014 на Комисията от 27.06.2014 г. относно прилагането на членове 107 и 108 от Договора за функционирането на Европейския съюз към помощта de minimis в сектора на рибарството и аквакултурите (ОВ, L 190 от 28.06.2014 г.). </t>
    </r>
  </si>
  <si>
    <t xml:space="preserve">2022-ра ГОДИНА </t>
  </si>
  <si>
    <t>90 дни от датата на обявяване на процедурата</t>
  </si>
  <si>
    <t>Юридически лица или еднолични търговци (ЕТ), регистрирани по Търговския закон развиващи дейност в сектор Рибарство;
юридически лица, регистрирани по Закона за юридическите лица с нестопанска цел (ЗЮЛНЦ), единствено в партньорство с МИРГ или организации на производители на продукти от риболов и на продукти от аквакултури, асоциации на организации на производители и междубраншови организации в сектора на рибарството и за одобрение на планове за производство и предлагане на пазара, признати от Република България по реда на НАРЕДБА № 7 от 22.11.2018 г. за условията и реда за признаване на организации на производители на продукти от риболов и на продукти от аквакултури, асоциации на организации на производители и междубраншови организации в сектора на рибарството и за одобрение на планове за производство и предлагане на пазара</t>
  </si>
  <si>
    <t>Инвестиции, които добавят стойност към продуктите от риболов, по - специално като позволяват на рибарите да извършват преработване, предлагане на пазара и пряка
продажба на собствения си улов; Иновативни инвестиции на борда на корабите, които водят до повишаване на
качеството на продуктите от риболов.</t>
  </si>
  <si>
    <t xml:space="preserve">Лица, регистрирани по Търговския закон, развиващи дейност
в сектор Рибарство;
физически лица
</t>
  </si>
  <si>
    <t>Разходи за оборудване и услуги, без разходи за СМР, с изключение на разходи за ВЕИ</t>
  </si>
  <si>
    <t>1-во тримесечие, 3-то тримесечие</t>
  </si>
  <si>
    <t xml:space="preserve">Мярка 5.4.
"Преработване на продуктите от риболов и аквакултури" 
</t>
  </si>
  <si>
    <t xml:space="preserve">Мярка 2.2.
Продуктивни инвестиции в аквакултурите 
– сектор „Големи проекти" </t>
  </si>
  <si>
    <t xml:space="preserve">Наименование на  процедурата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</si>
</sst>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9" fillId="0" borderId="0" applyFont="0" applyFill="0" applyBorder="0" applyAlignment="0" applyProtection="0"/>
  </cellStyleXfs>
  <cellXfs count="58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0" xfId="0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4" fillId="0" borderId="2" xfId="2" applyFont="1" applyFill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/>
    </xf>
    <xf numFmtId="164" fontId="4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1" xfId="0" applyBorder="1"/>
    <xf numFmtId="0" fontId="0" fillId="0" borderId="3" xfId="0" applyBorder="1"/>
    <xf numFmtId="4" fontId="4" fillId="2" borderId="3" xfId="0" applyNumberFormat="1" applyFont="1" applyFill="1" applyBorder="1" applyAlignment="1">
      <alignment horizontal="center" vertical="center" wrapText="1"/>
    </xf>
    <xf numFmtId="164" fontId="4" fillId="0" borderId="3" xfId="2" applyFont="1" applyBorder="1" applyAlignment="1">
      <alignment horizontal="center" vertical="center" wrapText="1"/>
    </xf>
    <xf numFmtId="0" fontId="0" fillId="0" borderId="1" xfId="0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0" fillId="0" borderId="0" xfId="0" applyBorder="1" applyAlignment="1">
      <alignment horizontal="centerContinuous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0" xfId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/>
    <xf numFmtId="0" fontId="14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1371600</xdr:colOff>
      <xdr:row>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19812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504825</xdr:colOff>
      <xdr:row>0</xdr:row>
      <xdr:rowOff>152400</xdr:rowOff>
    </xdr:from>
    <xdr:to>
      <xdr:col>7</xdr:col>
      <xdr:colOff>1104900</xdr:colOff>
      <xdr:row>6</xdr:row>
      <xdr:rowOff>47625</xdr:rowOff>
    </xdr:to>
    <xdr:grpSp>
      <xdr:nvGrpSpPr>
        <xdr:cNvPr id="1038" name="Group 1"/>
        <xdr:cNvGrpSpPr>
          <a:grpSpLocks/>
        </xdr:cNvGrpSpPr>
      </xdr:nvGrpSpPr>
      <xdr:grpSpPr bwMode="auto">
        <a:xfrm>
          <a:off x="4724400" y="152400"/>
          <a:ext cx="3857625" cy="1038225"/>
          <a:chOff x="0" y="0"/>
          <a:chExt cx="23241" cy="10382"/>
        </a:xfrm>
      </xdr:grpSpPr>
      <xdr:pic>
        <xdr:nvPicPr>
          <xdr:cNvPr id="16" name="Picture 8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" y="0"/>
            <a:ext cx="13811" cy="63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9" name="TextBox 5"/>
          <xdr:cNvSpPr txBox="1">
            <a:spLocks noChangeArrowheads="1"/>
          </xdr:cNvSpPr>
        </xdr:nvSpPr>
        <xdr:spPr bwMode="auto">
          <a:xfrm>
            <a:off x="0" y="6667"/>
            <a:ext cx="23241" cy="37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Candara"/>
              </a:rPr>
              <a:t>МИНИСТЕРСТВО НА ЗЕМЕДЕЛИЕТО, ХРАНИТЕ И ГОРИТЕ</a:t>
            </a:r>
            <a:endPara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 </a:t>
            </a:r>
          </a:p>
        </xdr:txBody>
      </xdr:sp>
    </xdr:grpSp>
    <xdr:clientData/>
  </xdr:twoCellAnchor>
  <xdr:twoCellAnchor>
    <xdr:from>
      <xdr:col>10</xdr:col>
      <xdr:colOff>333375</xdr:colOff>
      <xdr:row>1</xdr:row>
      <xdr:rowOff>9525</xdr:rowOff>
    </xdr:from>
    <xdr:to>
      <xdr:col>15</xdr:col>
      <xdr:colOff>47625</xdr:colOff>
      <xdr:row>5</xdr:row>
      <xdr:rowOff>142875</xdr:rowOff>
    </xdr:to>
    <xdr:pic>
      <xdr:nvPicPr>
        <xdr:cNvPr id="19" name="Picture 9" descr="logo-bg-right-no-back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0" t="14172" r="17583" b="11024"/>
        <a:stretch>
          <a:fillRect/>
        </a:stretch>
      </xdr:blipFill>
      <xdr:spPr bwMode="auto">
        <a:xfrm>
          <a:off x="8343900" y="200025"/>
          <a:ext cx="22193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view="pageBreakPreview" topLeftCell="A14" zoomScaleNormal="100" zoomScaleSheetLayoutView="100" workbookViewId="0">
      <selection activeCell="B14" sqref="B14:B15"/>
    </sheetView>
  </sheetViews>
  <sheetFormatPr defaultRowHeight="15" x14ac:dyDescent="0.25"/>
  <cols>
    <col min="1" max="1" width="4.28515625" style="24" customWidth="1"/>
    <col min="2" max="2" width="15.7109375" style="21" customWidth="1"/>
    <col min="3" max="3" width="26.85546875" style="21" customWidth="1"/>
    <col min="4" max="4" width="9.5703125" style="21" customWidth="1"/>
    <col min="5" max="5" width="6.85546875" style="21" customWidth="1"/>
    <col min="6" max="6" width="14" style="21" customWidth="1"/>
    <col min="7" max="7" width="34.85546875" style="21" customWidth="1"/>
    <col min="8" max="8" width="29.140625" style="21" customWidth="1"/>
    <col min="9" max="9" width="22.85546875" style="21" customWidth="1"/>
    <col min="10" max="10" width="10.42578125" style="21" customWidth="1"/>
    <col min="11" max="11" width="7.85546875" style="21" customWidth="1"/>
    <col min="12" max="12" width="9.140625" style="21"/>
    <col min="13" max="13" width="10.28515625" style="21" customWidth="1"/>
    <col min="14" max="14" width="4.7109375" style="21" customWidth="1"/>
    <col min="15" max="15" width="10.42578125" style="21" customWidth="1"/>
    <col min="16" max="16" width="13.5703125" style="25" customWidth="1"/>
    <col min="17" max="17" width="17.5703125" customWidth="1"/>
    <col min="19" max="19" width="13.85546875" customWidth="1"/>
  </cols>
  <sheetData>
    <row r="1" spans="1:17" s="11" customFormat="1" x14ac:dyDescent="0.25"/>
    <row r="2" spans="1:17" s="11" customFormat="1" x14ac:dyDescent="0.25"/>
    <row r="3" spans="1:17" s="11" customFormat="1" x14ac:dyDescent="0.25"/>
    <row r="4" spans="1:17" s="11" customFormat="1" x14ac:dyDescent="0.25"/>
    <row r="5" spans="1:17" s="11" customFormat="1" x14ac:dyDescent="0.25"/>
    <row r="6" spans="1:17" s="11" customFormat="1" x14ac:dyDescent="0.25"/>
    <row r="7" spans="1:17" s="11" customFormat="1" x14ac:dyDescent="0.25"/>
    <row r="8" spans="1:17" s="11" customFormat="1" x14ac:dyDescent="0.25"/>
    <row r="9" spans="1:17" s="11" customFormat="1" x14ac:dyDescent="0.25">
      <c r="F9" s="38"/>
      <c r="G9" s="38"/>
      <c r="H9" s="38"/>
      <c r="I9" s="38"/>
    </row>
    <row r="10" spans="1:17" s="11" customFormat="1" x14ac:dyDescent="0.25">
      <c r="A10" s="30" t="s">
        <v>15</v>
      </c>
      <c r="B10" s="30"/>
      <c r="C10" s="30"/>
      <c r="D10" s="30"/>
      <c r="E10" s="30"/>
      <c r="F10" s="39"/>
      <c r="G10" s="39"/>
      <c r="H10" s="39"/>
      <c r="I10" s="39"/>
      <c r="J10" s="30"/>
      <c r="K10" s="30"/>
      <c r="L10" s="30"/>
      <c r="M10" s="30"/>
      <c r="N10" s="30"/>
      <c r="O10" s="30"/>
      <c r="P10" s="30"/>
    </row>
    <row r="11" spans="1:17" s="11" customFormat="1" x14ac:dyDescent="0.25">
      <c r="A11" s="31" t="s">
        <v>14</v>
      </c>
      <c r="B11" s="30"/>
      <c r="C11" s="30"/>
      <c r="D11" s="30"/>
      <c r="E11" s="30"/>
      <c r="F11" s="39"/>
      <c r="G11" s="39"/>
      <c r="H11" s="39"/>
      <c r="I11" s="39"/>
      <c r="J11" s="30"/>
      <c r="K11" s="30"/>
      <c r="L11" s="30"/>
      <c r="M11" s="30"/>
      <c r="N11" s="30"/>
      <c r="O11" s="30"/>
      <c r="P11" s="30"/>
    </row>
    <row r="12" spans="1:17" s="11" customFormat="1" ht="44.25" customHeight="1" x14ac:dyDescent="0.25">
      <c r="A12" s="32"/>
      <c r="B12" s="33"/>
      <c r="C12" s="34"/>
      <c r="D12" s="34"/>
      <c r="E12" s="34"/>
      <c r="F12" s="41" t="s">
        <v>90</v>
      </c>
      <c r="G12" s="41"/>
      <c r="H12" s="41"/>
      <c r="I12" s="41"/>
      <c r="J12" s="34"/>
      <c r="K12" s="34"/>
      <c r="L12" s="34"/>
      <c r="M12" s="34"/>
      <c r="N12" s="30"/>
      <c r="O12" s="30"/>
      <c r="P12" s="30"/>
    </row>
    <row r="13" spans="1:17" s="11" customFormat="1" x14ac:dyDescent="0.25">
      <c r="A13" s="35"/>
    </row>
    <row r="14" spans="1:17" ht="93.75" customHeight="1" x14ac:dyDescent="0.25">
      <c r="A14" s="49" t="s">
        <v>0</v>
      </c>
      <c r="B14" s="48" t="s">
        <v>99</v>
      </c>
      <c r="C14" s="48" t="s">
        <v>69</v>
      </c>
      <c r="D14" s="48" t="s">
        <v>1</v>
      </c>
      <c r="E14" s="46" t="s">
        <v>70</v>
      </c>
      <c r="F14" s="48" t="s">
        <v>35</v>
      </c>
      <c r="G14" s="48" t="s">
        <v>2</v>
      </c>
      <c r="H14" s="48" t="s">
        <v>3</v>
      </c>
      <c r="I14" s="48" t="s">
        <v>4</v>
      </c>
      <c r="J14" s="20" t="s">
        <v>5</v>
      </c>
      <c r="K14" s="48" t="s">
        <v>71</v>
      </c>
      <c r="L14" s="48" t="s">
        <v>72</v>
      </c>
      <c r="M14" s="48" t="s">
        <v>73</v>
      </c>
      <c r="N14" s="50"/>
      <c r="O14" s="48" t="s">
        <v>74</v>
      </c>
      <c r="P14" s="50"/>
    </row>
    <row r="15" spans="1:17" ht="87" customHeight="1" x14ac:dyDescent="0.25">
      <c r="A15" s="49"/>
      <c r="B15" s="48"/>
      <c r="C15" s="48"/>
      <c r="D15" s="48"/>
      <c r="E15" s="46"/>
      <c r="F15" s="48"/>
      <c r="G15" s="48"/>
      <c r="H15" s="48"/>
      <c r="I15" s="48"/>
      <c r="J15" s="20" t="s">
        <v>6</v>
      </c>
      <c r="K15" s="48"/>
      <c r="L15" s="48"/>
      <c r="M15" s="20" t="s">
        <v>75</v>
      </c>
      <c r="N15" s="20" t="s">
        <v>76</v>
      </c>
      <c r="O15" s="20" t="s">
        <v>7</v>
      </c>
      <c r="P15" s="20" t="s">
        <v>8</v>
      </c>
    </row>
    <row r="16" spans="1:17" ht="24" customHeight="1" x14ac:dyDescent="0.25">
      <c r="A16" s="45" t="s">
        <v>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7"/>
      <c r="Q16" s="11"/>
    </row>
    <row r="17" spans="1:17" s="7" customFormat="1" ht="180" customHeight="1" x14ac:dyDescent="0.25">
      <c r="A17" s="5">
        <v>1</v>
      </c>
      <c r="B17" s="1" t="s">
        <v>28</v>
      </c>
      <c r="C17" s="1" t="s">
        <v>36</v>
      </c>
      <c r="D17" s="1" t="s">
        <v>10</v>
      </c>
      <c r="E17" s="1" t="s">
        <v>11</v>
      </c>
      <c r="F17" s="2">
        <v>42415.42</v>
      </c>
      <c r="G17" s="1" t="s">
        <v>62</v>
      </c>
      <c r="H17" s="14" t="s">
        <v>37</v>
      </c>
      <c r="I17" s="1" t="s">
        <v>77</v>
      </c>
      <c r="J17" s="15" t="s">
        <v>63</v>
      </c>
      <c r="K17" s="1" t="s">
        <v>16</v>
      </c>
      <c r="L17" s="1" t="s">
        <v>27</v>
      </c>
      <c r="M17" s="1" t="s">
        <v>12</v>
      </c>
      <c r="N17" s="1" t="s">
        <v>12</v>
      </c>
      <c r="O17" s="3">
        <v>3000</v>
      </c>
      <c r="P17" s="4">
        <v>42415.42</v>
      </c>
      <c r="Q17" s="12"/>
    </row>
    <row r="18" spans="1:17" s="7" customFormat="1" ht="135" customHeight="1" x14ac:dyDescent="0.25">
      <c r="A18" s="5">
        <v>2</v>
      </c>
      <c r="B18" s="1" t="s">
        <v>29</v>
      </c>
      <c r="C18" s="14" t="s">
        <v>38</v>
      </c>
      <c r="D18" s="1" t="s">
        <v>10</v>
      </c>
      <c r="E18" s="1" t="s">
        <v>11</v>
      </c>
      <c r="F18" s="2">
        <v>7960.64</v>
      </c>
      <c r="G18" s="1" t="s">
        <v>62</v>
      </c>
      <c r="H18" s="14" t="s">
        <v>39</v>
      </c>
      <c r="I18" s="1" t="s">
        <v>77</v>
      </c>
      <c r="J18" s="15" t="s">
        <v>63</v>
      </c>
      <c r="K18" s="1" t="s">
        <v>16</v>
      </c>
      <c r="L18" s="1" t="s">
        <v>27</v>
      </c>
      <c r="M18" s="1" t="s">
        <v>12</v>
      </c>
      <c r="N18" s="1" t="s">
        <v>12</v>
      </c>
      <c r="O18" s="3" t="s">
        <v>26</v>
      </c>
      <c r="P18" s="26">
        <v>7960.64</v>
      </c>
      <c r="Q18" s="13"/>
    </row>
    <row r="19" spans="1:17" s="7" customFormat="1" ht="267" customHeight="1" x14ac:dyDescent="0.25">
      <c r="A19" s="5">
        <v>3</v>
      </c>
      <c r="B19" s="1" t="s">
        <v>30</v>
      </c>
      <c r="C19" s="1" t="s">
        <v>40</v>
      </c>
      <c r="D19" s="1" t="s">
        <v>10</v>
      </c>
      <c r="E19" s="1" t="s">
        <v>11</v>
      </c>
      <c r="F19" s="2">
        <v>800348.96</v>
      </c>
      <c r="G19" s="1" t="s">
        <v>92</v>
      </c>
      <c r="H19" s="1" t="s">
        <v>41</v>
      </c>
      <c r="I19" s="1" t="s">
        <v>42</v>
      </c>
      <c r="J19" s="1" t="s">
        <v>43</v>
      </c>
      <c r="K19" s="1" t="s">
        <v>16</v>
      </c>
      <c r="L19" s="1" t="s">
        <v>27</v>
      </c>
      <c r="M19" s="1" t="s">
        <v>12</v>
      </c>
      <c r="N19" s="1" t="s">
        <v>12</v>
      </c>
      <c r="O19" s="3">
        <v>30000</v>
      </c>
      <c r="P19" s="4">
        <v>200000</v>
      </c>
      <c r="Q19" s="13"/>
    </row>
    <row r="20" spans="1:17" s="7" customFormat="1" ht="160.5" customHeight="1" x14ac:dyDescent="0.25">
      <c r="A20" s="5">
        <v>4</v>
      </c>
      <c r="B20" s="1" t="s">
        <v>31</v>
      </c>
      <c r="C20" s="1" t="s">
        <v>61</v>
      </c>
      <c r="D20" s="1" t="s">
        <v>10</v>
      </c>
      <c r="E20" s="1" t="s">
        <v>11</v>
      </c>
      <c r="F20" s="2">
        <f>110848.27+F21</f>
        <v>373657.96</v>
      </c>
      <c r="G20" s="1" t="s">
        <v>94</v>
      </c>
      <c r="H20" s="1" t="s">
        <v>93</v>
      </c>
      <c r="I20" s="1" t="s">
        <v>77</v>
      </c>
      <c r="J20" s="15" t="s">
        <v>63</v>
      </c>
      <c r="K20" s="1" t="s">
        <v>16</v>
      </c>
      <c r="L20" s="1" t="s">
        <v>27</v>
      </c>
      <c r="M20" s="1" t="s">
        <v>12</v>
      </c>
      <c r="N20" s="1" t="s">
        <v>12</v>
      </c>
      <c r="O20" s="3">
        <v>2000</v>
      </c>
      <c r="P20" s="4">
        <v>200000</v>
      </c>
      <c r="Q20" s="13"/>
    </row>
    <row r="21" spans="1:17" s="7" customFormat="1" ht="168.75" hidden="1" customHeight="1" x14ac:dyDescent="0.25">
      <c r="A21" s="5"/>
      <c r="B21" s="1" t="s">
        <v>32</v>
      </c>
      <c r="C21" s="1" t="s">
        <v>44</v>
      </c>
      <c r="D21" s="1" t="s">
        <v>10</v>
      </c>
      <c r="E21" s="1" t="s">
        <v>11</v>
      </c>
      <c r="F21" s="2">
        <v>262809.69</v>
      </c>
      <c r="G21" s="14" t="s">
        <v>45</v>
      </c>
      <c r="H21" s="14" t="s">
        <v>46</v>
      </c>
      <c r="I21" s="14" t="s">
        <v>47</v>
      </c>
      <c r="J21" s="1" t="s">
        <v>48</v>
      </c>
      <c r="K21" s="1" t="s">
        <v>16</v>
      </c>
      <c r="L21" s="1" t="s">
        <v>27</v>
      </c>
      <c r="M21" s="1" t="s">
        <v>12</v>
      </c>
      <c r="N21" s="1" t="s">
        <v>12</v>
      </c>
      <c r="O21" s="3"/>
      <c r="P21" s="4"/>
      <c r="Q21" s="13"/>
    </row>
    <row r="22" spans="1:17" ht="34.5" customHeight="1" x14ac:dyDescent="0.25">
      <c r="A22" s="45" t="s">
        <v>13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7"/>
      <c r="Q22" s="11"/>
    </row>
    <row r="23" spans="1:17" ht="121.5" customHeight="1" x14ac:dyDescent="0.25">
      <c r="A23" s="16">
        <v>5</v>
      </c>
      <c r="B23" s="14" t="s">
        <v>49</v>
      </c>
      <c r="C23" s="14" t="s">
        <v>50</v>
      </c>
      <c r="D23" s="1" t="s">
        <v>10</v>
      </c>
      <c r="E23" s="1" t="s">
        <v>21</v>
      </c>
      <c r="F23" s="17">
        <f>542927.94+122932.73</f>
        <v>665860.66999999993</v>
      </c>
      <c r="G23" s="14" t="s">
        <v>66</v>
      </c>
      <c r="H23" s="14" t="s">
        <v>52</v>
      </c>
      <c r="I23" s="40" t="s">
        <v>95</v>
      </c>
      <c r="J23" s="18">
        <v>0.5</v>
      </c>
      <c r="K23" s="1" t="s">
        <v>96</v>
      </c>
      <c r="L23" s="1" t="s">
        <v>27</v>
      </c>
      <c r="M23" s="1" t="s">
        <v>12</v>
      </c>
      <c r="N23" s="1" t="s">
        <v>12</v>
      </c>
      <c r="O23" s="19">
        <v>2000</v>
      </c>
      <c r="P23" s="27">
        <v>48895</v>
      </c>
      <c r="Q23" s="11"/>
    </row>
    <row r="24" spans="1:17" ht="227.25" customHeight="1" x14ac:dyDescent="0.25">
      <c r="A24" s="16">
        <v>6</v>
      </c>
      <c r="B24" s="1" t="s">
        <v>98</v>
      </c>
      <c r="C24" s="1" t="s">
        <v>51</v>
      </c>
      <c r="D24" s="1" t="s">
        <v>10</v>
      </c>
      <c r="E24" s="1" t="s">
        <v>21</v>
      </c>
      <c r="F24" s="17">
        <v>5520587.4500000002</v>
      </c>
      <c r="G24" s="1" t="s">
        <v>53</v>
      </c>
      <c r="H24" s="1" t="s">
        <v>78</v>
      </c>
      <c r="I24" s="40" t="s">
        <v>95</v>
      </c>
      <c r="J24" s="6">
        <v>0.5</v>
      </c>
      <c r="K24" s="1" t="s">
        <v>16</v>
      </c>
      <c r="L24" s="1" t="s">
        <v>27</v>
      </c>
      <c r="M24" s="1" t="s">
        <v>12</v>
      </c>
      <c r="N24" s="1" t="s">
        <v>12</v>
      </c>
      <c r="O24" s="19">
        <v>2000</v>
      </c>
      <c r="P24" s="27">
        <v>550000</v>
      </c>
      <c r="Q24" s="11"/>
    </row>
    <row r="25" spans="1:17" ht="96" hidden="1" x14ac:dyDescent="0.25">
      <c r="A25" s="16"/>
      <c r="B25" s="14" t="s">
        <v>33</v>
      </c>
      <c r="C25" s="14" t="s">
        <v>54</v>
      </c>
      <c r="D25" s="1" t="s">
        <v>10</v>
      </c>
      <c r="E25" s="1" t="s">
        <v>21</v>
      </c>
      <c r="F25" s="19">
        <v>4088533.31</v>
      </c>
      <c r="G25" s="14" t="s">
        <v>55</v>
      </c>
      <c r="H25" s="14" t="s">
        <v>79</v>
      </c>
      <c r="I25" s="1" t="s">
        <v>77</v>
      </c>
      <c r="J25" s="6">
        <v>0.5</v>
      </c>
      <c r="K25" s="1" t="s">
        <v>16</v>
      </c>
      <c r="L25" s="1" t="s">
        <v>27</v>
      </c>
      <c r="M25" s="1" t="s">
        <v>12</v>
      </c>
      <c r="N25" s="1" t="s">
        <v>12</v>
      </c>
      <c r="O25" s="19">
        <v>30000</v>
      </c>
      <c r="P25" s="27">
        <v>850000</v>
      </c>
      <c r="Q25" s="11"/>
    </row>
    <row r="26" spans="1:17" ht="33.75" customHeight="1" x14ac:dyDescent="0.25">
      <c r="A26" s="16"/>
      <c r="B26" s="56" t="s">
        <v>17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11"/>
    </row>
    <row r="27" spans="1:17" ht="117.75" hidden="1" customHeight="1" thickBot="1" x14ac:dyDescent="0.3">
      <c r="A27" s="16">
        <v>3</v>
      </c>
      <c r="B27" s="1" t="s">
        <v>19</v>
      </c>
      <c r="C27" s="1" t="s">
        <v>20</v>
      </c>
      <c r="D27" s="1" t="s">
        <v>10</v>
      </c>
      <c r="E27" s="1" t="s">
        <v>21</v>
      </c>
      <c r="F27" s="2">
        <f>5080.39</f>
        <v>5080.3900000000003</v>
      </c>
      <c r="G27" s="1" t="s">
        <v>22</v>
      </c>
      <c r="H27" s="1" t="s">
        <v>23</v>
      </c>
      <c r="I27" s="22" t="s">
        <v>24</v>
      </c>
      <c r="J27" s="6">
        <v>0.75</v>
      </c>
      <c r="K27" s="1" t="s">
        <v>25</v>
      </c>
      <c r="L27" s="1" t="s">
        <v>27</v>
      </c>
      <c r="M27" s="1" t="s">
        <v>12</v>
      </c>
      <c r="N27" s="1" t="s">
        <v>12</v>
      </c>
      <c r="O27" s="3" t="s">
        <v>26</v>
      </c>
      <c r="P27" s="4" t="s">
        <v>64</v>
      </c>
      <c r="Q27" s="11"/>
    </row>
    <row r="28" spans="1:17" ht="145.5" customHeight="1" x14ac:dyDescent="0.25">
      <c r="A28" s="36">
        <v>7</v>
      </c>
      <c r="B28" s="37" t="s">
        <v>19</v>
      </c>
      <c r="C28" s="37" t="s">
        <v>20</v>
      </c>
      <c r="D28" s="37" t="s">
        <v>10</v>
      </c>
      <c r="E28" s="37" t="s">
        <v>21</v>
      </c>
      <c r="F28" s="2">
        <v>51159.839999999997</v>
      </c>
      <c r="G28" s="37" t="s">
        <v>22</v>
      </c>
      <c r="H28" s="37" t="s">
        <v>23</v>
      </c>
      <c r="I28" s="22" t="s">
        <v>24</v>
      </c>
      <c r="J28" s="6">
        <v>1</v>
      </c>
      <c r="K28" s="37" t="s">
        <v>25</v>
      </c>
      <c r="L28" s="37" t="s">
        <v>91</v>
      </c>
      <c r="M28" s="37" t="s">
        <v>12</v>
      </c>
      <c r="N28" s="37" t="s">
        <v>12</v>
      </c>
      <c r="O28" s="3" t="s">
        <v>26</v>
      </c>
      <c r="P28" s="26" t="s">
        <v>64</v>
      </c>
      <c r="Q28" s="11"/>
    </row>
    <row r="29" spans="1:17" ht="145.5" customHeight="1" x14ac:dyDescent="0.25">
      <c r="A29" s="16">
        <v>7</v>
      </c>
      <c r="B29" s="1" t="s">
        <v>34</v>
      </c>
      <c r="C29" s="1" t="s">
        <v>58</v>
      </c>
      <c r="D29" s="1" t="s">
        <v>10</v>
      </c>
      <c r="E29" s="1" t="s">
        <v>21</v>
      </c>
      <c r="F29" s="2">
        <f>207645.2+F27</f>
        <v>212725.59000000003</v>
      </c>
      <c r="G29" s="1" t="s">
        <v>67</v>
      </c>
      <c r="H29" s="1" t="s">
        <v>65</v>
      </c>
      <c r="I29" s="22" t="s">
        <v>59</v>
      </c>
      <c r="J29" s="6" t="s">
        <v>60</v>
      </c>
      <c r="K29" s="1" t="s">
        <v>25</v>
      </c>
      <c r="L29" s="1" t="s">
        <v>27</v>
      </c>
      <c r="M29" s="1" t="s">
        <v>12</v>
      </c>
      <c r="N29" s="1" t="s">
        <v>12</v>
      </c>
      <c r="O29" s="3">
        <v>5000</v>
      </c>
      <c r="P29" s="26">
        <v>146687</v>
      </c>
      <c r="Q29" s="11"/>
    </row>
    <row r="30" spans="1:17" s="7" customFormat="1" ht="264" customHeight="1" x14ac:dyDescent="0.25">
      <c r="A30" s="16">
        <v>8</v>
      </c>
      <c r="B30" s="1" t="s">
        <v>97</v>
      </c>
      <c r="C30" s="1" t="s">
        <v>56</v>
      </c>
      <c r="D30" s="1" t="s">
        <v>10</v>
      </c>
      <c r="E30" s="1" t="s">
        <v>11</v>
      </c>
      <c r="F30" s="2">
        <f>988025.23+3180000</f>
        <v>4168025.23</v>
      </c>
      <c r="G30" s="1" t="s">
        <v>68</v>
      </c>
      <c r="H30" s="1" t="s">
        <v>57</v>
      </c>
      <c r="I30" s="1" t="s">
        <v>95</v>
      </c>
      <c r="J30" s="6">
        <v>0.5</v>
      </c>
      <c r="K30" s="1" t="s">
        <v>18</v>
      </c>
      <c r="L30" s="1" t="s">
        <v>27</v>
      </c>
      <c r="M30" s="1" t="s">
        <v>12</v>
      </c>
      <c r="N30" s="1" t="s">
        <v>12</v>
      </c>
      <c r="O30" s="3">
        <v>20000</v>
      </c>
      <c r="P30" s="4">
        <v>1000000</v>
      </c>
      <c r="Q30" s="12"/>
    </row>
    <row r="31" spans="1:17" ht="33.75" customHeight="1" x14ac:dyDescent="0.25">
      <c r="A31" s="16"/>
      <c r="B31" s="54" t="s">
        <v>80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5"/>
    </row>
    <row r="32" spans="1:17" x14ac:dyDescent="0.25">
      <c r="A32" s="51" t="s">
        <v>81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</row>
    <row r="33" spans="1:16" ht="23.25" customHeight="1" x14ac:dyDescent="0.25">
      <c r="A33" s="42" t="s">
        <v>82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</row>
    <row r="34" spans="1:16" x14ac:dyDescent="0.25">
      <c r="A34" s="42" t="s">
        <v>83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4"/>
    </row>
    <row r="35" spans="1:16" x14ac:dyDescent="0.25">
      <c r="A35" s="42" t="s">
        <v>84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</row>
    <row r="36" spans="1:16" x14ac:dyDescent="0.25">
      <c r="A36" s="42" t="s">
        <v>85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4"/>
    </row>
    <row r="37" spans="1:16" x14ac:dyDescent="0.25">
      <c r="A37" s="42" t="s">
        <v>86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4"/>
    </row>
    <row r="38" spans="1:16" x14ac:dyDescent="0.25">
      <c r="A38" s="42" t="s">
        <v>87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4"/>
    </row>
    <row r="39" spans="1:16" x14ac:dyDescent="0.25">
      <c r="A39" s="42" t="s">
        <v>88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4"/>
    </row>
    <row r="40" spans="1:16" ht="30" customHeight="1" x14ac:dyDescent="0.25">
      <c r="A40" s="42" t="s">
        <v>89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</row>
    <row r="41" spans="1:16" x14ac:dyDescent="0.25">
      <c r="A41" s="28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9"/>
    </row>
  </sheetData>
  <mergeCells count="27">
    <mergeCell ref="A35:P35"/>
    <mergeCell ref="A36:P36"/>
    <mergeCell ref="A37:P37"/>
    <mergeCell ref="M14:N14"/>
    <mergeCell ref="O14:P14"/>
    <mergeCell ref="E14:E15"/>
    <mergeCell ref="F14:F15"/>
    <mergeCell ref="A32:P32"/>
    <mergeCell ref="A22:P22"/>
    <mergeCell ref="B31:P31"/>
    <mergeCell ref="B26:P26"/>
    <mergeCell ref="F12:I12"/>
    <mergeCell ref="A38:P38"/>
    <mergeCell ref="A39:P39"/>
    <mergeCell ref="A40:P40"/>
    <mergeCell ref="A16:P16"/>
    <mergeCell ref="G14:G15"/>
    <mergeCell ref="H14:H15"/>
    <mergeCell ref="I14:I15"/>
    <mergeCell ref="K14:K15"/>
    <mergeCell ref="L14:L15"/>
    <mergeCell ref="A14:A15"/>
    <mergeCell ref="B14:B15"/>
    <mergeCell ref="C14:C15"/>
    <mergeCell ref="D14:D15"/>
    <mergeCell ref="A33:P33"/>
    <mergeCell ref="A34:P34"/>
  </mergeCells>
  <hyperlinks>
    <hyperlink ref="K14" location="_ftn3" display="_ftn3"/>
  </hyperlinks>
  <pageMargins left="0.11811023622047245" right="0.11811023622047245" top="0.35433070866141736" bottom="0.35433070866141736" header="0.31496062992125984" footer="0.31496062992125984"/>
  <pageSetup paperSize="9" scale="63" fitToHeight="0" orientation="landscape" r:id="rId1"/>
  <rowBreaks count="4" manualBreakCount="4">
    <brk id="18" max="15" man="1"/>
    <brk id="24" max="15" man="1"/>
    <brk id="25" max="15" man="1"/>
    <brk id="4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Q26" sqref="Q26"/>
    </sheetView>
  </sheetViews>
  <sheetFormatPr defaultRowHeight="15" x14ac:dyDescent="0.25"/>
  <cols>
    <col min="1" max="1" width="15.140625" customWidth="1"/>
    <col min="2" max="2" width="14.7109375" customWidth="1"/>
    <col min="3" max="3" width="14.42578125" customWidth="1"/>
    <col min="5" max="5" width="24.85546875" customWidth="1"/>
    <col min="9" max="9" width="14.140625" customWidth="1"/>
  </cols>
  <sheetData>
    <row r="1" spans="1:11" x14ac:dyDescent="0.25">
      <c r="A1" s="8">
        <v>439435.7</v>
      </c>
      <c r="B1" s="8">
        <v>439435.7</v>
      </c>
      <c r="C1" s="9">
        <v>0</v>
      </c>
      <c r="D1" s="9"/>
      <c r="E1" s="10">
        <v>4785625.22</v>
      </c>
      <c r="F1" s="9"/>
      <c r="G1" s="9"/>
      <c r="H1" s="9"/>
      <c r="I1" s="9"/>
      <c r="J1" s="9"/>
      <c r="K1" s="9"/>
    </row>
    <row r="2" spans="1:11" x14ac:dyDescent="0.25">
      <c r="A2" s="8">
        <v>74723.5</v>
      </c>
      <c r="B2" s="8">
        <v>74723.5</v>
      </c>
      <c r="C2" s="9">
        <v>0</v>
      </c>
      <c r="D2" s="9"/>
      <c r="E2" s="9">
        <v>10503348.65</v>
      </c>
      <c r="F2" s="9"/>
      <c r="G2" s="9"/>
      <c r="H2" s="9"/>
      <c r="I2" s="9"/>
      <c r="J2" s="9"/>
      <c r="K2" s="9"/>
    </row>
    <row r="3" spans="1:11" x14ac:dyDescent="0.25">
      <c r="A3" s="9">
        <v>260454.14</v>
      </c>
      <c r="B3" s="9">
        <v>260454.14</v>
      </c>
      <c r="C3" s="9">
        <v>0</v>
      </c>
      <c r="D3" s="9"/>
      <c r="E3" s="9">
        <v>2039095.7</v>
      </c>
      <c r="F3" s="9"/>
      <c r="G3" s="9"/>
      <c r="H3" s="9"/>
      <c r="I3" s="9"/>
      <c r="J3" s="9"/>
      <c r="K3" s="9"/>
    </row>
    <row r="4" spans="1:11" x14ac:dyDescent="0.25">
      <c r="A4" s="9">
        <v>2039095.7</v>
      </c>
      <c r="B4" s="9">
        <v>0</v>
      </c>
      <c r="C4" s="9">
        <v>0</v>
      </c>
      <c r="D4" s="9"/>
      <c r="E4" s="9">
        <f>SUM(E1:E3)</f>
        <v>17328069.57</v>
      </c>
      <c r="F4" s="9"/>
      <c r="G4" s="9"/>
      <c r="H4" s="9"/>
      <c r="I4" s="9"/>
      <c r="J4" s="9"/>
      <c r="K4" s="9"/>
    </row>
    <row r="5" spans="1:11" x14ac:dyDescent="0.25">
      <c r="A5" s="9">
        <v>1446811.76</v>
      </c>
      <c r="B5" s="9">
        <v>1446811.76</v>
      </c>
      <c r="C5" s="9">
        <v>0</v>
      </c>
      <c r="D5" s="9"/>
      <c r="E5" s="9"/>
      <c r="F5" s="9"/>
      <c r="G5" s="9"/>
      <c r="H5" s="9"/>
      <c r="I5" s="9"/>
      <c r="J5" s="9"/>
      <c r="K5" s="9"/>
    </row>
    <row r="6" spans="1:11" x14ac:dyDescent="0.25">
      <c r="A6" s="9">
        <v>3553298.98</v>
      </c>
      <c r="B6" s="9">
        <v>0</v>
      </c>
      <c r="C6" s="9">
        <v>3553298.98</v>
      </c>
      <c r="D6" s="9"/>
      <c r="E6" s="9"/>
      <c r="F6" s="9"/>
      <c r="G6" s="9"/>
      <c r="H6" s="9"/>
      <c r="I6" s="9"/>
      <c r="J6" s="9"/>
      <c r="K6" s="9"/>
    </row>
    <row r="7" spans="1:11" x14ac:dyDescent="0.25">
      <c r="A7" s="9">
        <v>500000</v>
      </c>
      <c r="B7" s="9">
        <v>500000</v>
      </c>
      <c r="C7" s="9">
        <v>0</v>
      </c>
      <c r="D7" s="9"/>
      <c r="E7" s="9"/>
      <c r="F7" s="9"/>
      <c r="G7" s="9"/>
      <c r="H7" s="9"/>
      <c r="I7" s="9">
        <v>6536469.5999999996</v>
      </c>
      <c r="J7" s="9"/>
      <c r="K7" s="9"/>
    </row>
    <row r="8" spans="1:11" x14ac:dyDescent="0.25">
      <c r="A8" s="9">
        <v>6036469.5999999996</v>
      </c>
      <c r="B8" s="9">
        <v>0</v>
      </c>
      <c r="C8" s="9">
        <v>6036469.5999999996</v>
      </c>
      <c r="D8" s="9"/>
      <c r="E8" s="9"/>
      <c r="F8" s="9"/>
      <c r="G8" s="9"/>
      <c r="H8" s="9"/>
      <c r="I8" s="9">
        <v>550000</v>
      </c>
      <c r="J8" s="9"/>
      <c r="K8" s="9"/>
    </row>
    <row r="9" spans="1:11" x14ac:dyDescent="0.25">
      <c r="A9" s="9">
        <v>4281593.0999999996</v>
      </c>
      <c r="B9" s="9">
        <v>0</v>
      </c>
      <c r="C9" s="9">
        <v>4281593.0999999996</v>
      </c>
      <c r="D9" s="9"/>
      <c r="E9" s="9"/>
      <c r="F9" s="9"/>
      <c r="G9" s="9"/>
      <c r="H9" s="9"/>
      <c r="I9" s="9">
        <v>500000</v>
      </c>
      <c r="J9" s="9"/>
      <c r="K9" s="9"/>
    </row>
    <row r="10" spans="1:11" x14ac:dyDescent="0.25">
      <c r="A10" s="9">
        <v>10503348.65</v>
      </c>
      <c r="B10" s="9">
        <v>0</v>
      </c>
      <c r="C10" s="9">
        <v>0</v>
      </c>
      <c r="D10" s="9"/>
      <c r="E10" s="9"/>
      <c r="F10" s="9"/>
      <c r="G10" s="9"/>
      <c r="H10" s="9"/>
      <c r="I10" s="9">
        <f>I7-I8-I9</f>
        <v>5486469.5999999996</v>
      </c>
      <c r="J10" s="9"/>
      <c r="K10" s="9"/>
    </row>
    <row r="11" spans="1:11" x14ac:dyDescent="0.25">
      <c r="A11" s="9">
        <v>123329.84</v>
      </c>
      <c r="B11" s="9">
        <v>123329.84</v>
      </c>
      <c r="C11" s="9">
        <v>0</v>
      </c>
      <c r="D11" s="9"/>
      <c r="E11" s="9"/>
      <c r="F11" s="9"/>
      <c r="G11" s="9"/>
      <c r="H11" s="9"/>
      <c r="I11" s="9"/>
      <c r="J11" s="9"/>
      <c r="K11" s="9"/>
    </row>
    <row r="12" spans="1:11" x14ac:dyDescent="0.25">
      <c r="A12" s="9">
        <v>6234905.7599999998</v>
      </c>
      <c r="B12" s="9">
        <v>0</v>
      </c>
      <c r="C12" s="9">
        <v>6234905.7599999998</v>
      </c>
      <c r="D12" s="9"/>
      <c r="E12" s="9"/>
      <c r="F12" s="9"/>
      <c r="G12" s="9"/>
      <c r="H12" s="9"/>
      <c r="I12" s="9"/>
      <c r="J12" s="9"/>
      <c r="K12" s="9"/>
    </row>
    <row r="13" spans="1:11" x14ac:dyDescent="0.25">
      <c r="A13" s="9">
        <v>4785625.22</v>
      </c>
      <c r="B13" s="9">
        <v>0</v>
      </c>
      <c r="C13" s="9">
        <v>0</v>
      </c>
      <c r="D13" s="9"/>
      <c r="E13" s="9"/>
      <c r="F13" s="9"/>
      <c r="G13" s="9"/>
      <c r="H13" s="9"/>
      <c r="I13" s="9"/>
      <c r="J13" s="9"/>
      <c r="K13" s="9"/>
    </row>
    <row r="14" spans="1:11" x14ac:dyDescent="0.25">
      <c r="A14" s="9">
        <v>1515745.97</v>
      </c>
      <c r="B14" s="9">
        <v>0</v>
      </c>
      <c r="C14" s="9">
        <v>1515745.97</v>
      </c>
      <c r="D14" s="9"/>
      <c r="E14" s="9"/>
      <c r="F14" s="9"/>
      <c r="G14" s="9"/>
      <c r="H14" s="9"/>
      <c r="I14" s="9"/>
      <c r="J14" s="9"/>
      <c r="K14" s="9"/>
    </row>
    <row r="15" spans="1:11" x14ac:dyDescent="0.25">
      <c r="A15" s="9">
        <f>SUM(A1:A14)</f>
        <v>41794837.919999994</v>
      </c>
      <c r="B15" s="9">
        <v>0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9"/>
      <c r="B16" s="9"/>
      <c r="C16" s="9">
        <f>SUM(C1:C15)</f>
        <v>21622013.409999996</v>
      </c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5">
      <c r="A18" s="9"/>
      <c r="B18" s="9">
        <f>SUM(B1:B15)</f>
        <v>2844754.94</v>
      </c>
      <c r="C18" s="9">
        <v>3031490.61</v>
      </c>
      <c r="D18" s="9">
        <f>SUM(B18:C18)</f>
        <v>5876245.5499999998</v>
      </c>
      <c r="E18" s="9"/>
      <c r="F18" s="9"/>
      <c r="G18" s="9"/>
      <c r="H18" s="9"/>
      <c r="I18" s="9"/>
      <c r="J18" s="9"/>
      <c r="K18" s="9"/>
    </row>
    <row r="19" spans="1:1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x14ac:dyDescent="0.25">
      <c r="A23" s="9"/>
      <c r="B23" s="9"/>
      <c r="C23" s="9"/>
      <c r="D23" s="9">
        <f>C8+C9+C12+C14</f>
        <v>18068714.43</v>
      </c>
      <c r="E23" s="9">
        <v>3031490.61</v>
      </c>
      <c r="F23" s="9"/>
      <c r="G23" s="9"/>
      <c r="H23" s="9"/>
      <c r="I23" s="9"/>
      <c r="J23" s="9"/>
      <c r="K23" s="9"/>
    </row>
    <row r="24" spans="1:11" x14ac:dyDescent="0.25">
      <c r="A24" s="9"/>
      <c r="B24" s="9"/>
      <c r="C24" s="9"/>
      <c r="D24" s="9"/>
      <c r="E24" s="9">
        <v>41794837.920000002</v>
      </c>
      <c r="F24" s="9"/>
      <c r="G24" s="9"/>
      <c r="H24" s="9"/>
      <c r="I24" s="9"/>
      <c r="J24" s="9"/>
      <c r="K24" s="9"/>
    </row>
    <row r="25" spans="1:11" x14ac:dyDescent="0.25">
      <c r="A25" s="9"/>
      <c r="B25" s="9"/>
      <c r="C25" s="9"/>
      <c r="D25" s="9"/>
      <c r="E25" s="9">
        <f>SUM(E23:E24)</f>
        <v>44826328.530000001</v>
      </c>
      <c r="F25" s="9"/>
      <c r="G25" s="9"/>
      <c r="H25" s="9"/>
      <c r="I25" s="9"/>
      <c r="J25" s="9"/>
      <c r="K25" s="9"/>
    </row>
    <row r="26" spans="1:1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Sheet1</vt:lpstr>
      <vt:lpstr>Sheet2</vt:lpstr>
      <vt:lpstr>Sheet3</vt:lpstr>
      <vt:lpstr>Sheet1!_ftn4</vt:lpstr>
      <vt:lpstr>Sheet1!_ftnref1</vt:lpstr>
      <vt:lpstr>Sheet1!_ftnref2</vt:lpstr>
      <vt:lpstr>Sheet1!_ftnref3</vt:lpstr>
      <vt:lpstr>Sheet1!_ftnref4</vt:lpstr>
      <vt:lpstr>Sheet1!_ftnref5</vt:lpstr>
      <vt:lpstr>Sheet1!_ftnref6</vt:lpstr>
      <vt:lpstr>Sheet1!_ftnref7</vt:lpstr>
      <vt:lpstr>Sheet1!_ftnref8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Aleksieva</dc:creator>
  <cp:lastModifiedBy>Elena Aleksieva</cp:lastModifiedBy>
  <cp:lastPrinted>2021-10-01T13:16:53Z</cp:lastPrinted>
  <dcterms:created xsi:type="dcterms:W3CDTF">2019-10-23T14:02:02Z</dcterms:created>
  <dcterms:modified xsi:type="dcterms:W3CDTF">2021-11-09T08:29:37Z</dcterms:modified>
</cp:coreProperties>
</file>